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filterPrivacy="1"/>
  <xr:revisionPtr revIDLastSave="0" documentId="13_ncr:1_{FDCCB849-BB6C-4241-93B0-F72209055D26}" xr6:coauthVersionLast="47" xr6:coauthVersionMax="47" xr10:uidLastSave="{00000000-0000-0000-0000-000000000000}"/>
  <bookViews>
    <workbookView xWindow="0" yWindow="740" windowWidth="26520" windowHeight="174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1" l="1"/>
  <c r="X6" i="1"/>
  <c r="Y6" i="1"/>
  <c r="Z6" i="1"/>
  <c r="AA6" i="1"/>
  <c r="AC6" i="1"/>
  <c r="W7" i="1"/>
  <c r="X7" i="1"/>
  <c r="Y7" i="1"/>
  <c r="Z7" i="1"/>
  <c r="AA7" i="1"/>
  <c r="AC7" i="1"/>
  <c r="W8" i="1"/>
  <c r="X8" i="1"/>
  <c r="Y8" i="1"/>
  <c r="Z8" i="1"/>
  <c r="AA8" i="1"/>
  <c r="AC8" i="1"/>
  <c r="W9" i="1"/>
  <c r="X9" i="1"/>
  <c r="Y9" i="1"/>
  <c r="Z9" i="1"/>
  <c r="AA9" i="1"/>
  <c r="AC9" i="1"/>
  <c r="W10" i="1"/>
  <c r="X10" i="1"/>
  <c r="Y10" i="1"/>
  <c r="Z10" i="1"/>
  <c r="AA10" i="1"/>
  <c r="AC10" i="1"/>
  <c r="W11" i="1"/>
  <c r="X11" i="1"/>
  <c r="Y11" i="1"/>
  <c r="Z11" i="1"/>
  <c r="AA11" i="1"/>
  <c r="AC11" i="1"/>
  <c r="W12" i="1"/>
  <c r="X12" i="1"/>
  <c r="Y12" i="1"/>
  <c r="Z12" i="1"/>
  <c r="AA12" i="1"/>
  <c r="AC12" i="1"/>
  <c r="W13" i="1"/>
  <c r="X13" i="1"/>
  <c r="Y13" i="1"/>
  <c r="Z13" i="1"/>
  <c r="AA13" i="1"/>
  <c r="AC13" i="1"/>
  <c r="W14" i="1"/>
  <c r="X14" i="1"/>
  <c r="Y14" i="1"/>
  <c r="Z14" i="1"/>
  <c r="AA14" i="1"/>
  <c r="AC14" i="1"/>
  <c r="W15" i="1"/>
  <c r="X15" i="1"/>
  <c r="Y15" i="1"/>
  <c r="Z15" i="1"/>
  <c r="AA15" i="1"/>
  <c r="AC15" i="1"/>
  <c r="W16" i="1"/>
  <c r="X16" i="1"/>
  <c r="Y16" i="1"/>
  <c r="Z16" i="1"/>
  <c r="AA16" i="1"/>
  <c r="AC16" i="1"/>
  <c r="W17" i="1"/>
  <c r="X17" i="1"/>
  <c r="Y17" i="1"/>
  <c r="Z17" i="1"/>
  <c r="AA17" i="1"/>
  <c r="AC17" i="1"/>
  <c r="W18" i="1"/>
  <c r="X18" i="1"/>
  <c r="Y18" i="1"/>
  <c r="Z18" i="1"/>
  <c r="AA18" i="1"/>
  <c r="AC18" i="1"/>
  <c r="W19" i="1"/>
  <c r="X19" i="1"/>
  <c r="Y19" i="1"/>
  <c r="Z19" i="1"/>
  <c r="AA19" i="1"/>
  <c r="AC19" i="1"/>
  <c r="W20" i="1"/>
  <c r="X20" i="1"/>
  <c r="Y20" i="1"/>
  <c r="Z20" i="1"/>
  <c r="AA20" i="1"/>
  <c r="AC20" i="1"/>
  <c r="W21" i="1"/>
  <c r="X21" i="1"/>
  <c r="Y21" i="1"/>
  <c r="Z21" i="1"/>
  <c r="AA21" i="1"/>
  <c r="AC21" i="1"/>
  <c r="W22" i="1"/>
  <c r="X22" i="1"/>
  <c r="Y22" i="1"/>
  <c r="Z22" i="1"/>
  <c r="AA22" i="1"/>
  <c r="AC22" i="1"/>
  <c r="W23" i="1"/>
  <c r="X23" i="1"/>
  <c r="Y23" i="1"/>
  <c r="Z23" i="1"/>
  <c r="AA23" i="1"/>
  <c r="AC23" i="1"/>
  <c r="W24" i="1"/>
  <c r="X24" i="1"/>
  <c r="Y24" i="1"/>
  <c r="Z24" i="1"/>
  <c r="AA24" i="1"/>
  <c r="AC24" i="1"/>
  <c r="W25" i="1"/>
  <c r="X25" i="1"/>
  <c r="Y25" i="1"/>
  <c r="Z25" i="1"/>
  <c r="AA25" i="1"/>
  <c r="AC25" i="1"/>
  <c r="W26" i="1"/>
  <c r="X26" i="1"/>
  <c r="Y26" i="1"/>
  <c r="Z26" i="1"/>
  <c r="AA26" i="1"/>
  <c r="AC26" i="1"/>
  <c r="W27" i="1"/>
  <c r="X27" i="1"/>
  <c r="Y27" i="1"/>
  <c r="Z27" i="1"/>
  <c r="AA27" i="1"/>
  <c r="AC27" i="1"/>
  <c r="W28" i="1"/>
  <c r="X28" i="1"/>
  <c r="Y28" i="1"/>
  <c r="Z28" i="1"/>
  <c r="AA28" i="1"/>
  <c r="AC28" i="1"/>
  <c r="W29" i="1"/>
  <c r="X29" i="1"/>
  <c r="Y29" i="1"/>
  <c r="Z29" i="1"/>
  <c r="AA29" i="1"/>
  <c r="AC29" i="1"/>
  <c r="W30" i="1"/>
  <c r="X30" i="1"/>
  <c r="Y30" i="1"/>
  <c r="Z30" i="1"/>
  <c r="AA30" i="1"/>
  <c r="AC30" i="1"/>
  <c r="W31" i="1"/>
  <c r="X31" i="1"/>
  <c r="Y31" i="1"/>
  <c r="Z31" i="1"/>
  <c r="AA31" i="1"/>
  <c r="AC31" i="1"/>
  <c r="W32" i="1"/>
  <c r="X32" i="1"/>
  <c r="Y32" i="1"/>
  <c r="Z32" i="1"/>
  <c r="AA32" i="1"/>
  <c r="AC32" i="1"/>
  <c r="W33" i="1"/>
  <c r="X33" i="1"/>
  <c r="Y33" i="1"/>
  <c r="Z33" i="1"/>
  <c r="AA33" i="1"/>
  <c r="AC33" i="1"/>
  <c r="W34" i="1"/>
  <c r="X34" i="1"/>
  <c r="Y34" i="1"/>
  <c r="Z34" i="1"/>
  <c r="AA34" i="1"/>
  <c r="AC34" i="1"/>
  <c r="W35" i="1"/>
  <c r="X35" i="1"/>
  <c r="Y35" i="1"/>
  <c r="Z35" i="1"/>
  <c r="AA35" i="1"/>
  <c r="AC35" i="1"/>
  <c r="W36" i="1"/>
  <c r="X36" i="1"/>
  <c r="Y36" i="1"/>
  <c r="Z36" i="1"/>
  <c r="AA36" i="1"/>
  <c r="AC36" i="1"/>
  <c r="W37" i="1"/>
  <c r="X37" i="1"/>
  <c r="Y37" i="1"/>
  <c r="Z37" i="1"/>
  <c r="AA37" i="1"/>
  <c r="AC37" i="1"/>
  <c r="W38" i="1"/>
  <c r="X38" i="1"/>
  <c r="Y38" i="1"/>
  <c r="Z38" i="1"/>
  <c r="AA38" i="1"/>
  <c r="AC38" i="1"/>
  <c r="W39" i="1"/>
  <c r="X39" i="1"/>
  <c r="Y39" i="1"/>
  <c r="Z39" i="1"/>
  <c r="AA39" i="1"/>
  <c r="AC39" i="1"/>
  <c r="W40" i="1"/>
  <c r="X40" i="1"/>
  <c r="Y40" i="1"/>
  <c r="Z40" i="1"/>
  <c r="AA40" i="1"/>
  <c r="AC40" i="1"/>
  <c r="AB40" i="1" l="1"/>
  <c r="AD40" i="1" s="1"/>
  <c r="AR44" i="1" s="1"/>
  <c r="AB24" i="1"/>
  <c r="AB33" i="1"/>
  <c r="AB32" i="1"/>
  <c r="AD32" i="1" s="1"/>
  <c r="AR36" i="1" s="1"/>
  <c r="AB16" i="1"/>
  <c r="AD16" i="1" s="1"/>
  <c r="AR20" i="1" s="1"/>
  <c r="AB25" i="1"/>
  <c r="AD25" i="1" s="1"/>
  <c r="AR29" i="1" s="1"/>
  <c r="AB18" i="1"/>
  <c r="AD18" i="1" s="1"/>
  <c r="AR22" i="1" s="1"/>
  <c r="AB10" i="1"/>
  <c r="AD10" i="1" s="1"/>
  <c r="AR14" i="1" s="1"/>
  <c r="AB17" i="1"/>
  <c r="AD17" i="1" s="1"/>
  <c r="AR21" i="1" s="1"/>
  <c r="AB9" i="1"/>
  <c r="AD9" i="1" s="1"/>
  <c r="AR13" i="1" s="1"/>
  <c r="AB8" i="1"/>
  <c r="AD8" i="1" s="1"/>
  <c r="AR12" i="1" s="1"/>
  <c r="AB39" i="1"/>
  <c r="AD39" i="1" s="1"/>
  <c r="AR43" i="1" s="1"/>
  <c r="AB35" i="1"/>
  <c r="AD35" i="1" s="1"/>
  <c r="AR39" i="1" s="1"/>
  <c r="AB21" i="1"/>
  <c r="AD21" i="1" s="1"/>
  <c r="AR25" i="1" s="1"/>
  <c r="AB12" i="1"/>
  <c r="AD12" i="1" s="1"/>
  <c r="AR16" i="1" s="1"/>
  <c r="AB7" i="1"/>
  <c r="AD7" i="1" s="1"/>
  <c r="AR11" i="1" s="1"/>
  <c r="AD24" i="1"/>
  <c r="AR28" i="1" s="1"/>
  <c r="AB27" i="1"/>
  <c r="AD27" i="1" s="1"/>
  <c r="AR31" i="1" s="1"/>
  <c r="AB37" i="1"/>
  <c r="AD37" i="1" s="1"/>
  <c r="AR41" i="1" s="1"/>
  <c r="AB28" i="1"/>
  <c r="AD28" i="1" s="1"/>
  <c r="AR32" i="1" s="1"/>
  <c r="AB23" i="1"/>
  <c r="AD23" i="1" s="1"/>
  <c r="AR27" i="1" s="1"/>
  <c r="AB19" i="1"/>
  <c r="AD19" i="1" s="1"/>
  <c r="AR23" i="1" s="1"/>
  <c r="AB14" i="1"/>
  <c r="AD14" i="1" s="1"/>
  <c r="AR18" i="1" s="1"/>
  <c r="AB30" i="1"/>
  <c r="AD30" i="1" s="1"/>
  <c r="AR34" i="1" s="1"/>
  <c r="AB31" i="1"/>
  <c r="AD31" i="1" s="1"/>
  <c r="AR35" i="1" s="1"/>
  <c r="AB22" i="1"/>
  <c r="AD22" i="1" s="1"/>
  <c r="AR26" i="1" s="1"/>
  <c r="AB34" i="1"/>
  <c r="AD34" i="1" s="1"/>
  <c r="AR38" i="1" s="1"/>
  <c r="AB26" i="1"/>
  <c r="AD26" i="1" s="1"/>
  <c r="AR30" i="1" s="1"/>
  <c r="AB36" i="1"/>
  <c r="AD36" i="1" s="1"/>
  <c r="AR40" i="1" s="1"/>
  <c r="AB13" i="1"/>
  <c r="AD13" i="1" s="1"/>
  <c r="AR17" i="1" s="1"/>
  <c r="AB38" i="1"/>
  <c r="AD38" i="1" s="1"/>
  <c r="AR42" i="1" s="1"/>
  <c r="AB29" i="1"/>
  <c r="AD29" i="1" s="1"/>
  <c r="AR33" i="1" s="1"/>
  <c r="AB20" i="1"/>
  <c r="AD20" i="1" s="1"/>
  <c r="AR24" i="1" s="1"/>
  <c r="AB15" i="1"/>
  <c r="AD15" i="1" s="1"/>
  <c r="AR19" i="1" s="1"/>
  <c r="AB11" i="1"/>
  <c r="AD11" i="1" s="1"/>
  <c r="AR15" i="1" s="1"/>
  <c r="AB6" i="1"/>
  <c r="AD6" i="1" s="1"/>
  <c r="AR10" i="1" s="1"/>
  <c r="AD33" i="1"/>
  <c r="AR37" i="1" s="1"/>
  <c r="AC5" i="1" l="1"/>
  <c r="X5" i="1"/>
  <c r="Y5" i="1"/>
  <c r="Z5" i="1"/>
  <c r="AA5" i="1"/>
  <c r="W5" i="1"/>
  <c r="AB5" i="1" l="1"/>
  <c r="AD5" i="1" s="1"/>
  <c r="AR9" i="1" l="1"/>
  <c r="AI7" i="1"/>
</calcChain>
</file>

<file path=xl/sharedStrings.xml><?xml version="1.0" encoding="utf-8"?>
<sst xmlns="http://schemas.openxmlformats.org/spreadsheetml/2006/main" count="148" uniqueCount="97">
  <si>
    <t>Soru No</t>
  </si>
  <si>
    <t>Puan Tablosu</t>
  </si>
  <si>
    <t>Soru  X Puan</t>
  </si>
  <si>
    <t>Frekans Değerleri</t>
  </si>
  <si>
    <t>Soru bazlı top. Puan</t>
  </si>
  <si>
    <t>Max PUAN</t>
  </si>
  <si>
    <t>Kaç Kişi Cevapladı</t>
  </si>
  <si>
    <t>Soru bazlı Memnuniyet toplamı</t>
  </si>
  <si>
    <t>Genel Memnuniyet Oranı</t>
  </si>
  <si>
    <t>Soru 1</t>
  </si>
  <si>
    <t>Soru 2</t>
  </si>
  <si>
    <t>Soru 3</t>
  </si>
  <si>
    <t>Soru 4</t>
  </si>
  <si>
    <t>Soru 5</t>
  </si>
  <si>
    <t>Soru 6</t>
  </si>
  <si>
    <t>Soru 7</t>
  </si>
  <si>
    <t>Soru 8</t>
  </si>
  <si>
    <t>Soru 9</t>
  </si>
  <si>
    <t>Soru 10</t>
  </si>
  <si>
    <t>Soru 11</t>
  </si>
  <si>
    <t>Soru 12</t>
  </si>
  <si>
    <t>SORULAR</t>
  </si>
  <si>
    <t>Sıra</t>
  </si>
  <si>
    <t>Memnuniyet Oranı</t>
  </si>
  <si>
    <t>Üniversitenin akademik yükseltme ölçütlerinden</t>
  </si>
  <si>
    <t>Fikirlerin rahatça ifade edilebilmesinden</t>
  </si>
  <si>
    <t>İdari görevlendirmelerinin yetkinlikler çerçevesinde yapılıyor olmasından</t>
  </si>
  <si>
    <t>İdari ve destek personelinin görev ve sorumluluklarını zamanında yerine getirmesinden</t>
  </si>
  <si>
    <t>Kurum içi iletişimin yeteri düzeyde sağlanabiliyor olmasından</t>
  </si>
  <si>
    <t>Birim yöneticilerinin, iş kalitesini arttırmaya yönelik çalışmalarından</t>
  </si>
  <si>
    <t>Araştırma için gereken izinlerin alınma sürecinden</t>
  </si>
  <si>
    <t>Araştırma laboratuvarlarının fiziksel koşullarından</t>
  </si>
  <si>
    <t>Araştırma laboratuvarlarının yeterli sayıda bulunmasından</t>
  </si>
  <si>
    <t>Araştırma laboratuvarlarında bulunan teknik personel sayısından</t>
  </si>
  <si>
    <t>Bilgi kaynağının (e-kütüphane, kütüphane vb.) istenen düzeyde olmasından</t>
  </si>
  <si>
    <t>Yurt içi sempozyum, kongre vb. katılım için sunulan bütçe desteğinden</t>
  </si>
  <si>
    <t>Yurt dışı sempozyum, kongre vb. katılım için sunulan bütçe desteğinden</t>
  </si>
  <si>
    <t>Abone olunan veri tabanlarının yeterliliğinden</t>
  </si>
  <si>
    <t>Programınızdaki/Bölümünüzdeki seçmeli derslerin ihtiyaca cevap vermesinden</t>
  </si>
  <si>
    <t>Biriminizin öğretim elemanlarının ders yükü dengesinden</t>
  </si>
  <si>
    <t>Öğretim elemanlarına yetkinlikleri çerçevesinde ders verilmesinden</t>
  </si>
  <si>
    <t>Sürekli Eğitim Merkezi'nin (DÜSEM) sağladığı hizmetlerden</t>
  </si>
  <si>
    <t>Dış İlişkiler Ofis biriminin sağladığı hizmetlerden</t>
  </si>
  <si>
    <t>Eğitim-öğretim faaliyetleri ile ilgili sağlanan donanım, araç ve gereç desteğinden</t>
  </si>
  <si>
    <t>Üniversitemizin ülkemiz ve dünya ölçeğindeki sıralamasından</t>
  </si>
  <si>
    <t>Sağlık, Kültür ve Spor (SKS) biriminin sağladığı hizmetlerden</t>
  </si>
  <si>
    <t>Ek ders, yolluk ve benzeri ödeme süreçlerinden</t>
  </si>
  <si>
    <t>Bilgi İşlem Daire Başkanlığı hizmetlerinden</t>
  </si>
  <si>
    <t>Hukuk destek hizmetlerinden</t>
  </si>
  <si>
    <t>Öğrenci işleri hizmetlerinden</t>
  </si>
  <si>
    <t>Güvenlik hizmetlerinden</t>
  </si>
  <si>
    <t>Yemekhane hizmetlerinden</t>
  </si>
  <si>
    <t>Kantin hizmetlerinden</t>
  </si>
  <si>
    <t>Yapı İşleri Daire Başkanlığı hizmetlerinden</t>
  </si>
  <si>
    <t>Kurum ve odaların ısıtma-soğutma açısından yeterli olma durumundan</t>
  </si>
  <si>
    <t>Kurum ve odaların aydınlatma açısından yeterli olma durumundan</t>
  </si>
  <si>
    <t>Kongre-toplantı salonlarının sayı ve fiziksel açıdan uygunluğundan</t>
  </si>
  <si>
    <t>Kalite Komisyonu çalışmalarından</t>
  </si>
  <si>
    <t>Kalite Geliştirme Koordinatörlüğü çalışmalarından</t>
  </si>
  <si>
    <t>Ek olarak iletmek istedikleriniz</t>
  </si>
  <si>
    <t>Çok Memnunum</t>
  </si>
  <si>
    <t>Memnunum</t>
  </si>
  <si>
    <t>Kısmen Memnunum</t>
  </si>
  <si>
    <t>Memnun Değilim</t>
  </si>
  <si>
    <t>Hiç Memnun Değilim</t>
  </si>
  <si>
    <t>Soru 13</t>
  </si>
  <si>
    <t>Soru 14</t>
  </si>
  <si>
    <t>Soru 15</t>
  </si>
  <si>
    <t>Soru 16</t>
  </si>
  <si>
    <t>Soru 17</t>
  </si>
  <si>
    <t>Soru 18</t>
  </si>
  <si>
    <t>Soru 19</t>
  </si>
  <si>
    <t>Soru 20</t>
  </si>
  <si>
    <t>Soru 21</t>
  </si>
  <si>
    <t>Soru 22</t>
  </si>
  <si>
    <t>Soru 23</t>
  </si>
  <si>
    <t>Soru 24</t>
  </si>
  <si>
    <t>Soru 25</t>
  </si>
  <si>
    <t>Soru 26</t>
  </si>
  <si>
    <t>Soru 27</t>
  </si>
  <si>
    <t>Soru 28</t>
  </si>
  <si>
    <t>Soru 29</t>
  </si>
  <si>
    <t>Soru 30</t>
  </si>
  <si>
    <t>Soru 31</t>
  </si>
  <si>
    <t>Soru 32</t>
  </si>
  <si>
    <t>Soru 33</t>
  </si>
  <si>
    <t>Soru 34</t>
  </si>
  <si>
    <t>Soru 35</t>
  </si>
  <si>
    <t>Soru 36</t>
  </si>
  <si>
    <t xml:space="preserve">Yüksekokul akademik personel açısından değerlendirildiğinde… </t>
  </si>
  <si>
    <t xml:space="preserve">Buna karşılık fiziksel altyapı ve destek hizmetleri önemli bir memnuniyetsizlik kaynağı olarak görülmektedir. </t>
  </si>
  <si>
    <t xml:space="preserve">Diğer bir yandan idari süreçler, kısmen iyi; ancak yetki devri, araştırma destekleri ve dışa açılma (sempozyum katılımı gibi) alanlarında geliştirme yapılması hususunda görüş alınmıştır. </t>
  </si>
  <si>
    <t xml:space="preserve">Akademik süreçler genel olarak olumlu değerlendirilmektedir. </t>
  </si>
  <si>
    <t>Orta düzeyde memnuniyetin en fazla olduğu görülüyor; bu da iyileştirme potansiyelinin yüksek olduğu alanların fazla olduğunu gösteriyor.</t>
  </si>
  <si>
    <t>Yaklaşık her 3 sorudan 1'i düşük memnuniyet düzeyinde, bu da kurumda bazı temel sorunlara işaret ediyor olabilir.</t>
  </si>
  <si>
    <t>Yüksek memnuniyet sağlayan soru sayısı görece az (yalnızca 8), bu nedenle mevcut iyi uygulamaların korunması ve yaygınlaştırılması önemli olacaktır.</t>
  </si>
  <si>
    <t xml:space="preserve">Ayrıca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</si>
</sst>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8"/>
      <color rgb="FFFFFFFF"/>
      <name val="Arial"/>
      <family val="2"/>
      <charset val="162"/>
    </font>
    <font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rgb="FF000000"/>
      <name val="Arial"/>
      <family val="2"/>
    </font>
    <font>
      <sz val="8"/>
      <color rgb="FFFFFFFF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4" fillId="2" borderId="0" xfId="2" applyFont="1" applyFill="1" applyAlignment="1">
      <alignment horizontal="left" vertical="top"/>
    </xf>
    <xf numFmtId="0" fontId="4" fillId="2" borderId="1" xfId="2" applyFont="1" applyFill="1" applyBorder="1" applyAlignment="1">
      <alignment horizontal="left" vertical="top"/>
    </xf>
    <xf numFmtId="0" fontId="0" fillId="0" borderId="1" xfId="0" applyBorder="1"/>
    <xf numFmtId="0" fontId="5" fillId="0" borderId="1" xfId="2" applyFont="1" applyBorder="1" applyAlignment="1">
      <alignment horizontal="left" vertical="top"/>
    </xf>
    <xf numFmtId="1" fontId="5" fillId="0" borderId="1" xfId="2" applyNumberFormat="1" applyFont="1" applyBorder="1" applyAlignment="1">
      <alignment horizontal="left" vertical="top"/>
    </xf>
    <xf numFmtId="0" fontId="4" fillId="2" borderId="2" xfId="2" applyFont="1" applyFill="1" applyBorder="1" applyAlignment="1">
      <alignment horizontal="left" vertical="top"/>
    </xf>
    <xf numFmtId="1" fontId="5" fillId="4" borderId="1" xfId="2" applyNumberFormat="1" applyFont="1" applyFill="1" applyBorder="1" applyAlignment="1">
      <alignment horizontal="left" vertical="top"/>
    </xf>
    <xf numFmtId="0" fontId="4" fillId="6" borderId="2" xfId="2" applyFont="1" applyFill="1" applyBorder="1" applyAlignment="1">
      <alignment horizontal="left" vertical="top"/>
    </xf>
    <xf numFmtId="1" fontId="5" fillId="7" borderId="0" xfId="2" applyNumberFormat="1" applyFont="1" applyFill="1" applyAlignment="1">
      <alignment horizontal="left" vertical="top"/>
    </xf>
    <xf numFmtId="0" fontId="6" fillId="5" borderId="2" xfId="2" applyFont="1" applyFill="1" applyBorder="1" applyAlignment="1">
      <alignment horizontal="left" vertical="top"/>
    </xf>
    <xf numFmtId="1" fontId="5" fillId="3" borderId="2" xfId="2" applyNumberFormat="1" applyFont="1" applyFill="1" applyBorder="1" applyAlignment="1">
      <alignment horizontal="left" vertical="top"/>
    </xf>
    <xf numFmtId="164" fontId="0" fillId="8" borderId="0" xfId="1" applyNumberFormat="1" applyFont="1" applyFill="1"/>
    <xf numFmtId="0" fontId="2" fillId="0" borderId="1" xfId="0" applyFont="1" applyBorder="1"/>
    <xf numFmtId="164" fontId="2" fillId="7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6" fillId="9" borderId="1" xfId="2" applyFont="1" applyFill="1" applyBorder="1" applyAlignment="1">
      <alignment horizontal="left" vertical="top"/>
    </xf>
    <xf numFmtId="0" fontId="0" fillId="10" borderId="1" xfId="0" applyFill="1" applyBorder="1" applyAlignment="1">
      <alignment horizontal="center"/>
    </xf>
    <xf numFmtId="0" fontId="6" fillId="9" borderId="1" xfId="2" applyFont="1" applyFill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1" fontId="5" fillId="7" borderId="0" xfId="2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1" fontId="5" fillId="0" borderId="1" xfId="2" applyNumberFormat="1" applyFont="1" applyBorder="1" applyAlignment="1">
      <alignment horizontal="left" vertical="center"/>
    </xf>
    <xf numFmtId="1" fontId="5" fillId="4" borderId="1" xfId="2" applyNumberFormat="1" applyFont="1" applyFill="1" applyBorder="1" applyAlignment="1">
      <alignment horizontal="left" vertical="center"/>
    </xf>
    <xf numFmtId="1" fontId="5" fillId="3" borderId="2" xfId="2" applyNumberFormat="1" applyFont="1" applyFill="1" applyBorder="1" applyAlignment="1">
      <alignment horizontal="left" vertical="center"/>
    </xf>
    <xf numFmtId="164" fontId="0" fillId="8" borderId="0" xfId="1" applyNumberFormat="1" applyFont="1" applyFill="1" applyAlignment="1">
      <alignment vertical="center"/>
    </xf>
    <xf numFmtId="0" fontId="0" fillId="10" borderId="1" xfId="0" applyFill="1" applyBorder="1" applyAlignment="1">
      <alignment horizontal="center" vertical="center"/>
    </xf>
    <xf numFmtId="164" fontId="0" fillId="11" borderId="1" xfId="1" applyNumberFormat="1" applyFont="1" applyFill="1" applyBorder="1" applyAlignment="1">
      <alignment horizontal="center"/>
    </xf>
    <xf numFmtId="164" fontId="0" fillId="11" borderId="1" xfId="1" applyNumberFormat="1" applyFont="1" applyFill="1" applyBorder="1" applyAlignment="1">
      <alignment horizontal="center" vertical="center"/>
    </xf>
    <xf numFmtId="0" fontId="0" fillId="0" borderId="0" xfId="0" applyFont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2023 Birim Çalışan</a:t>
            </a:r>
            <a:r>
              <a:rPr lang="tr-TR" baseline="0"/>
              <a:t> Memnuniyet Oranı %53,3 </a:t>
            </a:r>
            <a:endParaRPr lang="tr-TR"/>
          </a:p>
        </c:rich>
      </c:tx>
      <c:layout>
        <c:manualLayout>
          <c:xMode val="edge"/>
          <c:yMode val="edge"/>
          <c:x val="0.19635411198600172"/>
          <c:y val="1.50322118826055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Sayfa1!$AD$5:$AD$20</c:f>
              <c:numCache>
                <c:formatCode>0.0%</c:formatCode>
                <c:ptCount val="16"/>
                <c:pt idx="0">
                  <c:v>0.42499999999999999</c:v>
                </c:pt>
                <c:pt idx="1">
                  <c:v>0.47499999999999998</c:v>
                </c:pt>
                <c:pt idx="2">
                  <c:v>0.625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0.67500000000000004</c:v>
                </c:pt>
                <c:pt idx="7">
                  <c:v>0.5</c:v>
                </c:pt>
                <c:pt idx="8">
                  <c:v>0.45</c:v>
                </c:pt>
                <c:pt idx="9">
                  <c:v>0.45</c:v>
                </c:pt>
                <c:pt idx="10">
                  <c:v>0.65</c:v>
                </c:pt>
                <c:pt idx="11">
                  <c:v>0.35</c:v>
                </c:pt>
                <c:pt idx="12">
                  <c:v>0.3</c:v>
                </c:pt>
                <c:pt idx="13">
                  <c:v>0.72499999999999998</c:v>
                </c:pt>
                <c:pt idx="14">
                  <c:v>0.72499999999999998</c:v>
                </c:pt>
                <c:pt idx="1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3-4013-8D7C-7D496B2685C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6526000"/>
        <c:axId val="1816525168"/>
      </c:lineChart>
      <c:catAx>
        <c:axId val="1816526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25168"/>
        <c:crosses val="autoZero"/>
        <c:auto val="1"/>
        <c:lblAlgn val="ctr"/>
        <c:lblOffset val="100"/>
        <c:noMultiLvlLbl val="0"/>
      </c:catAx>
      <c:valAx>
        <c:axId val="181652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2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561975</xdr:colOff>
      <xdr:row>7</xdr:row>
      <xdr:rowOff>80962</xdr:rowOff>
    </xdr:from>
    <xdr:to>
      <xdr:col>38</xdr:col>
      <xdr:colOff>257175</xdr:colOff>
      <xdr:row>21</xdr:row>
      <xdr:rowOff>157162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30</xdr:col>
      <xdr:colOff>114300</xdr:colOff>
      <xdr:row>23</xdr:row>
      <xdr:rowOff>25400</xdr:rowOff>
    </xdr:from>
    <xdr:to>
      <xdr:col>40</xdr:col>
      <xdr:colOff>228600</xdr:colOff>
      <xdr:row>46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4AC46B-5122-D183-8FC9-F216C0CD3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32700" y="4432300"/>
          <a:ext cx="7226300" cy="438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R59"/>
  <sheetViews>
    <sheetView tabSelected="1" topLeftCell="X37" workbookViewId="0">
      <selection activeCell="AF60" sqref="AF60"/>
    </sheetView>
  </sheetViews>
  <sheetFormatPr baseColWidth="10" defaultColWidth="8.83203125" defaultRowHeight="15" x14ac:dyDescent="0.2"/>
  <cols>
    <col min="1" max="1" width="9.1640625" customWidth="1"/>
    <col min="39" max="39" width="13.83203125" customWidth="1"/>
    <col min="43" max="43" width="53.33203125" bestFit="1" customWidth="1"/>
  </cols>
  <sheetData>
    <row r="3" spans="2:44" x14ac:dyDescent="0.2">
      <c r="J3" s="15" t="s">
        <v>3</v>
      </c>
      <c r="K3" s="15"/>
      <c r="L3" s="15"/>
      <c r="M3" s="15"/>
      <c r="N3" s="15"/>
      <c r="O3" s="16"/>
      <c r="Q3" s="15" t="s">
        <v>1</v>
      </c>
      <c r="R3" s="15"/>
      <c r="S3" s="15"/>
      <c r="T3" s="15"/>
      <c r="U3" s="15"/>
      <c r="W3" s="15" t="s">
        <v>2</v>
      </c>
      <c r="X3" s="15"/>
      <c r="Y3" s="15"/>
      <c r="Z3" s="15"/>
      <c r="AA3" s="15"/>
    </row>
    <row r="4" spans="2:44" x14ac:dyDescent="0.2">
      <c r="C4" s="18" t="s">
        <v>60</v>
      </c>
      <c r="D4" s="18" t="s">
        <v>61</v>
      </c>
      <c r="E4" s="18" t="s">
        <v>62</v>
      </c>
      <c r="F4" s="18" t="s">
        <v>63</v>
      </c>
      <c r="G4" s="18" t="s">
        <v>64</v>
      </c>
      <c r="H4" s="1" t="s">
        <v>6</v>
      </c>
      <c r="J4" s="2" t="s">
        <v>0</v>
      </c>
      <c r="K4" s="18" t="s">
        <v>60</v>
      </c>
      <c r="L4" s="18" t="s">
        <v>61</v>
      </c>
      <c r="M4" s="18" t="s">
        <v>62</v>
      </c>
      <c r="N4" s="18" t="s">
        <v>63</v>
      </c>
      <c r="O4" s="18" t="s">
        <v>64</v>
      </c>
      <c r="Q4" s="18" t="s">
        <v>60</v>
      </c>
      <c r="R4" s="18" t="s">
        <v>61</v>
      </c>
      <c r="S4" s="18" t="s">
        <v>62</v>
      </c>
      <c r="T4" s="18" t="s">
        <v>63</v>
      </c>
      <c r="U4" s="18" t="s">
        <v>64</v>
      </c>
      <c r="W4" s="18" t="s">
        <v>60</v>
      </c>
      <c r="X4" s="18" t="s">
        <v>61</v>
      </c>
      <c r="Y4" s="18" t="s">
        <v>62</v>
      </c>
      <c r="Z4" s="18" t="s">
        <v>63</v>
      </c>
      <c r="AA4" s="18" t="s">
        <v>64</v>
      </c>
      <c r="AB4" s="10" t="s">
        <v>4</v>
      </c>
      <c r="AC4" s="8" t="s">
        <v>5</v>
      </c>
      <c r="AD4" s="6" t="s">
        <v>7</v>
      </c>
    </row>
    <row r="5" spans="2:44" x14ac:dyDescent="0.2">
      <c r="B5" s="17" t="s">
        <v>24</v>
      </c>
      <c r="C5" s="17">
        <v>0</v>
      </c>
      <c r="D5" s="17">
        <v>1</v>
      </c>
      <c r="E5" s="17">
        <v>2</v>
      </c>
      <c r="F5" s="17">
        <v>2</v>
      </c>
      <c r="G5" s="17">
        <v>3</v>
      </c>
      <c r="H5" s="9">
        <v>8</v>
      </c>
      <c r="J5" s="3">
        <v>1</v>
      </c>
      <c r="K5" s="17">
        <v>0</v>
      </c>
      <c r="L5" s="17">
        <v>1</v>
      </c>
      <c r="M5" s="17">
        <v>2</v>
      </c>
      <c r="N5" s="17">
        <v>2</v>
      </c>
      <c r="O5" s="17">
        <v>3</v>
      </c>
      <c r="Q5" s="4">
        <v>5</v>
      </c>
      <c r="R5" s="4">
        <v>4</v>
      </c>
      <c r="S5" s="4">
        <v>3</v>
      </c>
      <c r="T5" s="4">
        <v>2</v>
      </c>
      <c r="U5" s="4">
        <v>1</v>
      </c>
      <c r="W5" s="5">
        <f>Q5*K5</f>
        <v>0</v>
      </c>
      <c r="X5" s="5">
        <f>R5*L5</f>
        <v>4</v>
      </c>
      <c r="Y5" s="5">
        <f>S5*M5</f>
        <v>6</v>
      </c>
      <c r="Z5" s="5">
        <f>T5*N5</f>
        <v>4</v>
      </c>
      <c r="AA5" s="5">
        <f>U5*O5</f>
        <v>3</v>
      </c>
      <c r="AB5" s="7">
        <f>SUM(W5:AA5)</f>
        <v>17</v>
      </c>
      <c r="AC5" s="11">
        <f>H5*5</f>
        <v>40</v>
      </c>
      <c r="AD5" s="12">
        <f>AB5/AC5</f>
        <v>0.42499999999999999</v>
      </c>
    </row>
    <row r="6" spans="2:44" x14ac:dyDescent="0.2">
      <c r="B6" s="17" t="s">
        <v>27</v>
      </c>
      <c r="C6" s="17">
        <v>0</v>
      </c>
      <c r="D6" s="17">
        <v>1</v>
      </c>
      <c r="E6" s="17">
        <v>3</v>
      </c>
      <c r="F6" s="17">
        <v>2</v>
      </c>
      <c r="G6" s="17">
        <v>2</v>
      </c>
      <c r="H6" s="9">
        <v>8</v>
      </c>
      <c r="J6" s="3">
        <v>4</v>
      </c>
      <c r="K6" s="17">
        <v>0</v>
      </c>
      <c r="L6" s="17">
        <v>1</v>
      </c>
      <c r="M6" s="17">
        <v>3</v>
      </c>
      <c r="N6" s="17">
        <v>2</v>
      </c>
      <c r="O6" s="17">
        <v>2</v>
      </c>
      <c r="Q6" s="4">
        <v>5</v>
      </c>
      <c r="R6" s="4">
        <v>4</v>
      </c>
      <c r="S6" s="4">
        <v>3</v>
      </c>
      <c r="T6" s="4">
        <v>2</v>
      </c>
      <c r="U6" s="4">
        <v>1</v>
      </c>
      <c r="W6" s="5">
        <f>Q6*K6</f>
        <v>0</v>
      </c>
      <c r="X6" s="5">
        <f>R6*L6</f>
        <v>4</v>
      </c>
      <c r="Y6" s="5">
        <f>S6*M6</f>
        <v>9</v>
      </c>
      <c r="Z6" s="5">
        <f>T6*N6</f>
        <v>4</v>
      </c>
      <c r="AA6" s="5">
        <f>U6*O6</f>
        <v>2</v>
      </c>
      <c r="AB6" s="7">
        <f t="shared" ref="AB6:AB40" si="0">SUM(W6:AA6)</f>
        <v>19</v>
      </c>
      <c r="AC6" s="11">
        <f t="shared" ref="AC6:AC40" si="1">H6*5</f>
        <v>40</v>
      </c>
      <c r="AD6" s="12">
        <f t="shared" ref="AD6:AD40" si="2">AB6/AC6</f>
        <v>0.47499999999999998</v>
      </c>
    </row>
    <row r="7" spans="2:44" x14ac:dyDescent="0.2">
      <c r="B7" s="17" t="s">
        <v>25</v>
      </c>
      <c r="C7" s="17">
        <v>0</v>
      </c>
      <c r="D7" s="17">
        <v>3</v>
      </c>
      <c r="E7" s="17">
        <v>4</v>
      </c>
      <c r="F7" s="17">
        <v>0</v>
      </c>
      <c r="G7" s="17">
        <v>1</v>
      </c>
      <c r="H7" s="9">
        <v>8</v>
      </c>
      <c r="J7" s="3">
        <v>2</v>
      </c>
      <c r="K7" s="17">
        <v>0</v>
      </c>
      <c r="L7" s="17">
        <v>3</v>
      </c>
      <c r="M7" s="17">
        <v>4</v>
      </c>
      <c r="N7" s="17">
        <v>0</v>
      </c>
      <c r="O7" s="17">
        <v>1</v>
      </c>
      <c r="Q7" s="4">
        <v>5</v>
      </c>
      <c r="R7" s="4">
        <v>4</v>
      </c>
      <c r="S7" s="4">
        <v>3</v>
      </c>
      <c r="T7" s="4">
        <v>2</v>
      </c>
      <c r="U7" s="4">
        <v>1</v>
      </c>
      <c r="W7" s="5">
        <f>Q7*K7</f>
        <v>0</v>
      </c>
      <c r="X7" s="5">
        <f>R7*L7</f>
        <v>12</v>
      </c>
      <c r="Y7" s="5">
        <f>S7*M7</f>
        <v>12</v>
      </c>
      <c r="Z7" s="5">
        <f>T7*N7</f>
        <v>0</v>
      </c>
      <c r="AA7" s="5">
        <f>U7*O7</f>
        <v>1</v>
      </c>
      <c r="AB7" s="7">
        <f t="shared" si="0"/>
        <v>25</v>
      </c>
      <c r="AC7" s="11">
        <f t="shared" si="1"/>
        <v>40</v>
      </c>
      <c r="AD7" s="12">
        <f t="shared" si="2"/>
        <v>0.625</v>
      </c>
      <c r="AF7" s="13" t="s">
        <v>8</v>
      </c>
      <c r="AG7" s="13"/>
      <c r="AH7" s="13"/>
      <c r="AI7" s="14">
        <f>AVERAGE(AD5:AD40)</f>
        <v>0.55694444444444435</v>
      </c>
    </row>
    <row r="8" spans="2:44" x14ac:dyDescent="0.2">
      <c r="B8" s="17" t="s">
        <v>26</v>
      </c>
      <c r="C8" s="17">
        <v>0</v>
      </c>
      <c r="D8" s="17">
        <v>2</v>
      </c>
      <c r="E8" s="17">
        <v>2</v>
      </c>
      <c r="F8" s="17">
        <v>2</v>
      </c>
      <c r="G8" s="17">
        <v>2</v>
      </c>
      <c r="H8" s="9">
        <v>8</v>
      </c>
      <c r="J8" s="3">
        <v>3</v>
      </c>
      <c r="K8" s="17">
        <v>0</v>
      </c>
      <c r="L8" s="17">
        <v>2</v>
      </c>
      <c r="M8" s="17">
        <v>2</v>
      </c>
      <c r="N8" s="17">
        <v>2</v>
      </c>
      <c r="O8" s="17">
        <v>2</v>
      </c>
      <c r="Q8" s="4">
        <v>5</v>
      </c>
      <c r="R8" s="4">
        <v>4</v>
      </c>
      <c r="S8" s="4">
        <v>3</v>
      </c>
      <c r="T8" s="4">
        <v>2</v>
      </c>
      <c r="U8" s="4">
        <v>1</v>
      </c>
      <c r="W8" s="5">
        <f>Q8*K8</f>
        <v>0</v>
      </c>
      <c r="X8" s="5">
        <f>R8*L8</f>
        <v>8</v>
      </c>
      <c r="Y8" s="5">
        <f>S8*M8</f>
        <v>6</v>
      </c>
      <c r="Z8" s="5">
        <f>T8*N8</f>
        <v>4</v>
      </c>
      <c r="AA8" s="5">
        <f>U8*O8</f>
        <v>2</v>
      </c>
      <c r="AB8" s="7">
        <f t="shared" si="0"/>
        <v>20</v>
      </c>
      <c r="AC8" s="11">
        <f t="shared" si="1"/>
        <v>40</v>
      </c>
      <c r="AD8" s="12">
        <f t="shared" si="2"/>
        <v>0.5</v>
      </c>
      <c r="AP8" s="19" t="s">
        <v>22</v>
      </c>
      <c r="AQ8" s="21" t="s">
        <v>21</v>
      </c>
      <c r="AR8" s="19" t="s">
        <v>23</v>
      </c>
    </row>
    <row r="9" spans="2:44" x14ac:dyDescent="0.2">
      <c r="B9" s="17" t="s">
        <v>28</v>
      </c>
      <c r="C9" s="17">
        <v>0</v>
      </c>
      <c r="D9" s="17">
        <v>1</v>
      </c>
      <c r="E9" s="17">
        <v>6</v>
      </c>
      <c r="F9" s="17">
        <v>1</v>
      </c>
      <c r="G9" s="17">
        <v>0</v>
      </c>
      <c r="H9" s="9">
        <v>8</v>
      </c>
      <c r="J9" s="3">
        <v>5</v>
      </c>
      <c r="K9" s="17">
        <v>0</v>
      </c>
      <c r="L9" s="17">
        <v>1</v>
      </c>
      <c r="M9" s="17">
        <v>6</v>
      </c>
      <c r="N9" s="17">
        <v>1</v>
      </c>
      <c r="O9" s="17">
        <v>0</v>
      </c>
      <c r="Q9" s="4">
        <v>5</v>
      </c>
      <c r="R9" s="4">
        <v>4</v>
      </c>
      <c r="S9" s="4">
        <v>3</v>
      </c>
      <c r="T9" s="4">
        <v>2</v>
      </c>
      <c r="U9" s="4">
        <v>1</v>
      </c>
      <c r="W9" s="5">
        <f>Q9*K9</f>
        <v>0</v>
      </c>
      <c r="X9" s="5">
        <f>R9*L9</f>
        <v>4</v>
      </c>
      <c r="Y9" s="5">
        <f>S9*M9</f>
        <v>18</v>
      </c>
      <c r="Z9" s="5">
        <f>T9*N9</f>
        <v>2</v>
      </c>
      <c r="AA9" s="5">
        <f>U9*O9</f>
        <v>0</v>
      </c>
      <c r="AB9" s="7">
        <f t="shared" si="0"/>
        <v>24</v>
      </c>
      <c r="AC9" s="11">
        <f t="shared" si="1"/>
        <v>40</v>
      </c>
      <c r="AD9" s="12">
        <f t="shared" si="2"/>
        <v>0.6</v>
      </c>
      <c r="AP9" s="20" t="s">
        <v>9</v>
      </c>
      <c r="AQ9" s="17" t="s">
        <v>24</v>
      </c>
      <c r="AR9" s="32">
        <f>VALUE(AD5)</f>
        <v>0.42499999999999999</v>
      </c>
    </row>
    <row r="10" spans="2:44" x14ac:dyDescent="0.2">
      <c r="B10" s="17" t="s">
        <v>29</v>
      </c>
      <c r="C10" s="17">
        <v>0</v>
      </c>
      <c r="D10" s="17">
        <v>2</v>
      </c>
      <c r="E10" s="17">
        <v>4</v>
      </c>
      <c r="F10" s="17">
        <v>2</v>
      </c>
      <c r="G10" s="17">
        <v>0</v>
      </c>
      <c r="H10" s="9">
        <v>8</v>
      </c>
      <c r="J10" s="3">
        <v>6</v>
      </c>
      <c r="K10" s="17">
        <v>0</v>
      </c>
      <c r="L10" s="17">
        <v>2</v>
      </c>
      <c r="M10" s="17">
        <v>4</v>
      </c>
      <c r="N10" s="17">
        <v>2</v>
      </c>
      <c r="O10" s="17">
        <v>0</v>
      </c>
      <c r="Q10" s="4">
        <v>5</v>
      </c>
      <c r="R10" s="4">
        <v>4</v>
      </c>
      <c r="S10" s="4">
        <v>3</v>
      </c>
      <c r="T10" s="4">
        <v>2</v>
      </c>
      <c r="U10" s="4">
        <v>1</v>
      </c>
      <c r="W10" s="5">
        <f>Q10*K10</f>
        <v>0</v>
      </c>
      <c r="X10" s="5">
        <f>R10*L10</f>
        <v>8</v>
      </c>
      <c r="Y10" s="5">
        <f>S10*M10</f>
        <v>12</v>
      </c>
      <c r="Z10" s="5">
        <f>T10*N10</f>
        <v>4</v>
      </c>
      <c r="AA10" s="5">
        <f>U10*O10</f>
        <v>0</v>
      </c>
      <c r="AB10" s="7">
        <f t="shared" si="0"/>
        <v>24</v>
      </c>
      <c r="AC10" s="11">
        <f t="shared" si="1"/>
        <v>40</v>
      </c>
      <c r="AD10" s="12">
        <f t="shared" si="2"/>
        <v>0.6</v>
      </c>
      <c r="AP10" s="20" t="s">
        <v>10</v>
      </c>
      <c r="AQ10" s="17" t="s">
        <v>27</v>
      </c>
      <c r="AR10" s="32">
        <f>VALUE(AD6)</f>
        <v>0.47499999999999998</v>
      </c>
    </row>
    <row r="11" spans="2:44" x14ac:dyDescent="0.2">
      <c r="B11" s="17" t="s">
        <v>30</v>
      </c>
      <c r="C11" s="17">
        <v>0</v>
      </c>
      <c r="D11" s="17">
        <v>5</v>
      </c>
      <c r="E11" s="17">
        <v>2</v>
      </c>
      <c r="F11" s="17">
        <v>0</v>
      </c>
      <c r="G11" s="17">
        <v>1</v>
      </c>
      <c r="H11" s="9">
        <v>8</v>
      </c>
      <c r="J11" s="3">
        <v>7</v>
      </c>
      <c r="K11" s="17">
        <v>0</v>
      </c>
      <c r="L11" s="17">
        <v>5</v>
      </c>
      <c r="M11" s="17">
        <v>2</v>
      </c>
      <c r="N11" s="17">
        <v>0</v>
      </c>
      <c r="O11" s="17">
        <v>1</v>
      </c>
      <c r="Q11" s="4">
        <v>5</v>
      </c>
      <c r="R11" s="4">
        <v>4</v>
      </c>
      <c r="S11" s="4">
        <v>3</v>
      </c>
      <c r="T11" s="4">
        <v>2</v>
      </c>
      <c r="U11" s="4">
        <v>1</v>
      </c>
      <c r="W11" s="5">
        <f>Q11*K11</f>
        <v>0</v>
      </c>
      <c r="X11" s="5">
        <f>R11*L11</f>
        <v>20</v>
      </c>
      <c r="Y11" s="5">
        <f>S11*M11</f>
        <v>6</v>
      </c>
      <c r="Z11" s="5">
        <f>T11*N11</f>
        <v>0</v>
      </c>
      <c r="AA11" s="5">
        <f>U11*O11</f>
        <v>1</v>
      </c>
      <c r="AB11" s="7">
        <f t="shared" si="0"/>
        <v>27</v>
      </c>
      <c r="AC11" s="11">
        <f t="shared" si="1"/>
        <v>40</v>
      </c>
      <c r="AD11" s="12">
        <f t="shared" si="2"/>
        <v>0.67500000000000004</v>
      </c>
      <c r="AP11" s="20" t="s">
        <v>11</v>
      </c>
      <c r="AQ11" s="17" t="s">
        <v>25</v>
      </c>
      <c r="AR11" s="32">
        <f>VALUE(AD7)</f>
        <v>0.625</v>
      </c>
    </row>
    <row r="12" spans="2:44" x14ac:dyDescent="0.2">
      <c r="B12" s="17" t="s">
        <v>31</v>
      </c>
      <c r="C12" s="17">
        <v>0</v>
      </c>
      <c r="D12" s="17">
        <v>1</v>
      </c>
      <c r="E12" s="17">
        <v>4</v>
      </c>
      <c r="F12" s="17">
        <v>1</v>
      </c>
      <c r="G12" s="17">
        <v>2</v>
      </c>
      <c r="H12" s="9">
        <v>8</v>
      </c>
      <c r="J12" s="3">
        <v>8</v>
      </c>
      <c r="K12" s="17">
        <v>0</v>
      </c>
      <c r="L12" s="17">
        <v>1</v>
      </c>
      <c r="M12" s="17">
        <v>4</v>
      </c>
      <c r="N12" s="17">
        <v>1</v>
      </c>
      <c r="O12" s="17">
        <v>2</v>
      </c>
      <c r="Q12" s="4">
        <v>5</v>
      </c>
      <c r="R12" s="4">
        <v>4</v>
      </c>
      <c r="S12" s="4">
        <v>3</v>
      </c>
      <c r="T12" s="4">
        <v>2</v>
      </c>
      <c r="U12" s="4">
        <v>1</v>
      </c>
      <c r="W12" s="5">
        <f>Q12*K12</f>
        <v>0</v>
      </c>
      <c r="X12" s="5">
        <f>R12*L12</f>
        <v>4</v>
      </c>
      <c r="Y12" s="5">
        <f>S12*M12</f>
        <v>12</v>
      </c>
      <c r="Z12" s="5">
        <f>T12*N12</f>
        <v>2</v>
      </c>
      <c r="AA12" s="5">
        <f>U12*O12</f>
        <v>2</v>
      </c>
      <c r="AB12" s="7">
        <f t="shared" si="0"/>
        <v>20</v>
      </c>
      <c r="AC12" s="11">
        <f t="shared" si="1"/>
        <v>40</v>
      </c>
      <c r="AD12" s="12">
        <f t="shared" si="2"/>
        <v>0.5</v>
      </c>
      <c r="AP12" s="20" t="s">
        <v>12</v>
      </c>
      <c r="AQ12" s="17" t="s">
        <v>26</v>
      </c>
      <c r="AR12" s="32">
        <f>VALUE(AD8)</f>
        <v>0.5</v>
      </c>
    </row>
    <row r="13" spans="2:44" x14ac:dyDescent="0.2">
      <c r="B13" s="17" t="s">
        <v>32</v>
      </c>
      <c r="C13" s="17">
        <v>0</v>
      </c>
      <c r="D13" s="17">
        <v>0</v>
      </c>
      <c r="E13" s="17">
        <v>4</v>
      </c>
      <c r="F13" s="17">
        <v>2</v>
      </c>
      <c r="G13" s="17">
        <v>2</v>
      </c>
      <c r="H13" s="9">
        <v>8</v>
      </c>
      <c r="J13" s="3">
        <v>9</v>
      </c>
      <c r="K13" s="17">
        <v>0</v>
      </c>
      <c r="L13" s="17">
        <v>0</v>
      </c>
      <c r="M13" s="17">
        <v>4</v>
      </c>
      <c r="N13" s="17">
        <v>2</v>
      </c>
      <c r="O13" s="17">
        <v>2</v>
      </c>
      <c r="Q13" s="4">
        <v>5</v>
      </c>
      <c r="R13" s="4">
        <v>4</v>
      </c>
      <c r="S13" s="4">
        <v>3</v>
      </c>
      <c r="T13" s="4">
        <v>2</v>
      </c>
      <c r="U13" s="4">
        <v>1</v>
      </c>
      <c r="W13" s="5">
        <f>Q13*K13</f>
        <v>0</v>
      </c>
      <c r="X13" s="5">
        <f>R13*L13</f>
        <v>0</v>
      </c>
      <c r="Y13" s="5">
        <f>S13*M13</f>
        <v>12</v>
      </c>
      <c r="Z13" s="5">
        <f>T13*N13</f>
        <v>4</v>
      </c>
      <c r="AA13" s="5">
        <f>U13*O13</f>
        <v>2</v>
      </c>
      <c r="AB13" s="7">
        <f t="shared" si="0"/>
        <v>18</v>
      </c>
      <c r="AC13" s="11">
        <f t="shared" si="1"/>
        <v>40</v>
      </c>
      <c r="AD13" s="12">
        <f t="shared" si="2"/>
        <v>0.45</v>
      </c>
      <c r="AP13" s="20" t="s">
        <v>13</v>
      </c>
      <c r="AQ13" s="17" t="s">
        <v>28</v>
      </c>
      <c r="AR13" s="32">
        <f>VALUE(AD9)</f>
        <v>0.6</v>
      </c>
    </row>
    <row r="14" spans="2:44" x14ac:dyDescent="0.2">
      <c r="B14" s="17" t="s">
        <v>33</v>
      </c>
      <c r="C14" s="17">
        <v>0</v>
      </c>
      <c r="D14" s="17">
        <v>0</v>
      </c>
      <c r="E14" s="17">
        <v>4</v>
      </c>
      <c r="F14" s="17">
        <v>2</v>
      </c>
      <c r="G14" s="17">
        <v>2</v>
      </c>
      <c r="H14" s="9">
        <v>8</v>
      </c>
      <c r="J14" s="3">
        <v>10</v>
      </c>
      <c r="K14" s="17">
        <v>0</v>
      </c>
      <c r="L14" s="17">
        <v>0</v>
      </c>
      <c r="M14" s="17">
        <v>4</v>
      </c>
      <c r="N14" s="17">
        <v>2</v>
      </c>
      <c r="O14" s="17">
        <v>2</v>
      </c>
      <c r="Q14" s="4">
        <v>5</v>
      </c>
      <c r="R14" s="4">
        <v>4</v>
      </c>
      <c r="S14" s="4">
        <v>3</v>
      </c>
      <c r="T14" s="4">
        <v>2</v>
      </c>
      <c r="U14" s="4">
        <v>1</v>
      </c>
      <c r="W14" s="5">
        <f>Q14*K14</f>
        <v>0</v>
      </c>
      <c r="X14" s="5">
        <f>R14*L14</f>
        <v>0</v>
      </c>
      <c r="Y14" s="5">
        <f>S14*M14</f>
        <v>12</v>
      </c>
      <c r="Z14" s="5">
        <f>T14*N14</f>
        <v>4</v>
      </c>
      <c r="AA14" s="5">
        <f>U14*O14</f>
        <v>2</v>
      </c>
      <c r="AB14" s="7">
        <f t="shared" si="0"/>
        <v>18</v>
      </c>
      <c r="AC14" s="11">
        <f t="shared" si="1"/>
        <v>40</v>
      </c>
      <c r="AD14" s="12">
        <f t="shared" si="2"/>
        <v>0.45</v>
      </c>
      <c r="AP14" s="20" t="s">
        <v>14</v>
      </c>
      <c r="AQ14" s="17" t="s">
        <v>29</v>
      </c>
      <c r="AR14" s="32">
        <f>VALUE(AD10)</f>
        <v>0.6</v>
      </c>
    </row>
    <row r="15" spans="2:44" x14ac:dyDescent="0.2">
      <c r="B15" s="17" t="s">
        <v>34</v>
      </c>
      <c r="C15" s="17">
        <v>1</v>
      </c>
      <c r="D15" s="17">
        <v>2</v>
      </c>
      <c r="E15" s="17">
        <v>4</v>
      </c>
      <c r="F15" s="17">
        <v>0</v>
      </c>
      <c r="G15" s="17">
        <v>1</v>
      </c>
      <c r="H15" s="9">
        <v>8</v>
      </c>
      <c r="J15" s="3">
        <v>11</v>
      </c>
      <c r="K15" s="17">
        <v>1</v>
      </c>
      <c r="L15" s="17">
        <v>2</v>
      </c>
      <c r="M15" s="17">
        <v>4</v>
      </c>
      <c r="N15" s="17">
        <v>0</v>
      </c>
      <c r="O15" s="17">
        <v>1</v>
      </c>
      <c r="Q15" s="4">
        <v>5</v>
      </c>
      <c r="R15" s="4">
        <v>4</v>
      </c>
      <c r="S15" s="4">
        <v>3</v>
      </c>
      <c r="T15" s="4">
        <v>2</v>
      </c>
      <c r="U15" s="4">
        <v>1</v>
      </c>
      <c r="W15" s="5">
        <f>Q15*K15</f>
        <v>5</v>
      </c>
      <c r="X15" s="5">
        <f>R15*L15</f>
        <v>8</v>
      </c>
      <c r="Y15" s="5">
        <f>S15*M15</f>
        <v>12</v>
      </c>
      <c r="Z15" s="5">
        <f>T15*N15</f>
        <v>0</v>
      </c>
      <c r="AA15" s="5">
        <f>U15*O15</f>
        <v>1</v>
      </c>
      <c r="AB15" s="7">
        <f t="shared" si="0"/>
        <v>26</v>
      </c>
      <c r="AC15" s="11">
        <f t="shared" si="1"/>
        <v>40</v>
      </c>
      <c r="AD15" s="12">
        <f t="shared" si="2"/>
        <v>0.65</v>
      </c>
      <c r="AP15" s="20" t="s">
        <v>15</v>
      </c>
      <c r="AQ15" s="17" t="s">
        <v>30</v>
      </c>
      <c r="AR15" s="32">
        <f>VALUE(AD11)</f>
        <v>0.67500000000000004</v>
      </c>
    </row>
    <row r="16" spans="2:44" x14ac:dyDescent="0.2">
      <c r="B16" s="17" t="s">
        <v>35</v>
      </c>
      <c r="C16" s="17">
        <v>0</v>
      </c>
      <c r="D16" s="17">
        <v>0</v>
      </c>
      <c r="E16" s="17">
        <v>2</v>
      </c>
      <c r="F16" s="17">
        <v>2</v>
      </c>
      <c r="G16" s="17">
        <v>4</v>
      </c>
      <c r="H16" s="9">
        <v>8</v>
      </c>
      <c r="J16" s="3">
        <v>12</v>
      </c>
      <c r="K16" s="17">
        <v>0</v>
      </c>
      <c r="L16" s="17">
        <v>0</v>
      </c>
      <c r="M16" s="17">
        <v>2</v>
      </c>
      <c r="N16" s="17">
        <v>2</v>
      </c>
      <c r="O16" s="17">
        <v>4</v>
      </c>
      <c r="Q16" s="4">
        <v>5</v>
      </c>
      <c r="R16" s="4">
        <v>4</v>
      </c>
      <c r="S16" s="4">
        <v>3</v>
      </c>
      <c r="T16" s="4">
        <v>2</v>
      </c>
      <c r="U16" s="4">
        <v>1</v>
      </c>
      <c r="W16" s="5">
        <f>Q16*K16</f>
        <v>0</v>
      </c>
      <c r="X16" s="5">
        <f>R16*L16</f>
        <v>0</v>
      </c>
      <c r="Y16" s="5">
        <f>S16*M16</f>
        <v>6</v>
      </c>
      <c r="Z16" s="5">
        <f>T16*N16</f>
        <v>4</v>
      </c>
      <c r="AA16" s="5">
        <f>U16*O16</f>
        <v>4</v>
      </c>
      <c r="AB16" s="7">
        <f t="shared" si="0"/>
        <v>14</v>
      </c>
      <c r="AC16" s="11">
        <f t="shared" si="1"/>
        <v>40</v>
      </c>
      <c r="AD16" s="12">
        <f t="shared" si="2"/>
        <v>0.35</v>
      </c>
      <c r="AP16" s="20" t="s">
        <v>16</v>
      </c>
      <c r="AQ16" s="17" t="s">
        <v>31</v>
      </c>
      <c r="AR16" s="32">
        <f>VALUE(AD12)</f>
        <v>0.5</v>
      </c>
    </row>
    <row r="17" spans="2:44" x14ac:dyDescent="0.2">
      <c r="B17" s="17" t="s">
        <v>36</v>
      </c>
      <c r="C17" s="17">
        <v>0</v>
      </c>
      <c r="D17" s="17">
        <v>0</v>
      </c>
      <c r="E17" s="17">
        <v>2</v>
      </c>
      <c r="F17" s="17">
        <v>1</v>
      </c>
      <c r="G17" s="17">
        <v>4</v>
      </c>
      <c r="H17" s="9">
        <v>8</v>
      </c>
      <c r="J17" s="3">
        <v>13</v>
      </c>
      <c r="K17" s="17">
        <v>0</v>
      </c>
      <c r="L17" s="17">
        <v>0</v>
      </c>
      <c r="M17" s="17">
        <v>2</v>
      </c>
      <c r="N17" s="17">
        <v>1</v>
      </c>
      <c r="O17" s="17">
        <v>4</v>
      </c>
      <c r="Q17" s="4">
        <v>5</v>
      </c>
      <c r="R17" s="4">
        <v>4</v>
      </c>
      <c r="S17" s="4">
        <v>3</v>
      </c>
      <c r="T17" s="4">
        <v>2</v>
      </c>
      <c r="U17" s="4">
        <v>1</v>
      </c>
      <c r="W17" s="5">
        <f>Q17*K17</f>
        <v>0</v>
      </c>
      <c r="X17" s="5">
        <f>R17*L17</f>
        <v>0</v>
      </c>
      <c r="Y17" s="5">
        <f>S17*M17</f>
        <v>6</v>
      </c>
      <c r="Z17" s="5">
        <f>T17*N17</f>
        <v>2</v>
      </c>
      <c r="AA17" s="5">
        <f>U17*O17</f>
        <v>4</v>
      </c>
      <c r="AB17" s="7">
        <f t="shared" si="0"/>
        <v>12</v>
      </c>
      <c r="AC17" s="11">
        <f t="shared" si="1"/>
        <v>40</v>
      </c>
      <c r="AD17" s="12">
        <f t="shared" si="2"/>
        <v>0.3</v>
      </c>
      <c r="AP17" s="20" t="s">
        <v>17</v>
      </c>
      <c r="AQ17" s="17" t="s">
        <v>32</v>
      </c>
      <c r="AR17" s="32">
        <f>VALUE(AD13)</f>
        <v>0.45</v>
      </c>
    </row>
    <row r="18" spans="2:44" x14ac:dyDescent="0.2">
      <c r="B18" s="17" t="s">
        <v>37</v>
      </c>
      <c r="C18" s="17">
        <v>1</v>
      </c>
      <c r="D18" s="17">
        <v>4</v>
      </c>
      <c r="E18" s="17">
        <v>2</v>
      </c>
      <c r="F18" s="17">
        <v>1</v>
      </c>
      <c r="G18" s="17">
        <v>0</v>
      </c>
      <c r="H18" s="9">
        <v>8</v>
      </c>
      <c r="J18" s="3">
        <v>14</v>
      </c>
      <c r="K18" s="17">
        <v>1</v>
      </c>
      <c r="L18" s="17">
        <v>4</v>
      </c>
      <c r="M18" s="17">
        <v>2</v>
      </c>
      <c r="N18" s="17">
        <v>1</v>
      </c>
      <c r="O18" s="17">
        <v>0</v>
      </c>
      <c r="Q18" s="4">
        <v>5</v>
      </c>
      <c r="R18" s="4">
        <v>4</v>
      </c>
      <c r="S18" s="4">
        <v>3</v>
      </c>
      <c r="T18" s="4">
        <v>2</v>
      </c>
      <c r="U18" s="4">
        <v>1</v>
      </c>
      <c r="W18" s="5">
        <f>Q18*K18</f>
        <v>5</v>
      </c>
      <c r="X18" s="5">
        <f>R18*L18</f>
        <v>16</v>
      </c>
      <c r="Y18" s="5">
        <f>S18*M18</f>
        <v>6</v>
      </c>
      <c r="Z18" s="5">
        <f>T18*N18</f>
        <v>2</v>
      </c>
      <c r="AA18" s="5">
        <f>U18*O18</f>
        <v>0</v>
      </c>
      <c r="AB18" s="7">
        <f t="shared" si="0"/>
        <v>29</v>
      </c>
      <c r="AC18" s="11">
        <f t="shared" si="1"/>
        <v>40</v>
      </c>
      <c r="AD18" s="12">
        <f t="shared" si="2"/>
        <v>0.72499999999999998</v>
      </c>
      <c r="AP18" s="20" t="s">
        <v>18</v>
      </c>
      <c r="AQ18" s="17" t="s">
        <v>33</v>
      </c>
      <c r="AR18" s="32">
        <f>VALUE(AD14)</f>
        <v>0.45</v>
      </c>
    </row>
    <row r="19" spans="2:44" x14ac:dyDescent="0.2">
      <c r="B19" s="17" t="s">
        <v>38</v>
      </c>
      <c r="C19" s="17">
        <v>1</v>
      </c>
      <c r="D19" s="17">
        <v>3</v>
      </c>
      <c r="E19" s="17">
        <v>4</v>
      </c>
      <c r="F19" s="17">
        <v>0</v>
      </c>
      <c r="G19" s="17">
        <v>0</v>
      </c>
      <c r="H19" s="9">
        <v>8</v>
      </c>
      <c r="J19" s="3">
        <v>15</v>
      </c>
      <c r="K19" s="17">
        <v>1</v>
      </c>
      <c r="L19" s="17">
        <v>3</v>
      </c>
      <c r="M19" s="17">
        <v>4</v>
      </c>
      <c r="N19" s="17">
        <v>0</v>
      </c>
      <c r="O19" s="17">
        <v>0</v>
      </c>
      <c r="Q19" s="4">
        <v>5</v>
      </c>
      <c r="R19" s="4">
        <v>4</v>
      </c>
      <c r="S19" s="4">
        <v>3</v>
      </c>
      <c r="T19" s="4">
        <v>2</v>
      </c>
      <c r="U19" s="4">
        <v>1</v>
      </c>
      <c r="W19" s="5">
        <f>Q19*K19</f>
        <v>5</v>
      </c>
      <c r="X19" s="5">
        <f>R19*L19</f>
        <v>12</v>
      </c>
      <c r="Y19" s="5">
        <f>S19*M19</f>
        <v>12</v>
      </c>
      <c r="Z19" s="5">
        <f>T19*N19</f>
        <v>0</v>
      </c>
      <c r="AA19" s="5">
        <f>U19*O19</f>
        <v>0</v>
      </c>
      <c r="AB19" s="7">
        <f t="shared" si="0"/>
        <v>29</v>
      </c>
      <c r="AC19" s="11">
        <f t="shared" si="1"/>
        <v>40</v>
      </c>
      <c r="AD19" s="12">
        <f t="shared" si="2"/>
        <v>0.72499999999999998</v>
      </c>
      <c r="AP19" s="20" t="s">
        <v>19</v>
      </c>
      <c r="AQ19" s="17" t="s">
        <v>34</v>
      </c>
      <c r="AR19" s="32">
        <f>VALUE(AD15)</f>
        <v>0.65</v>
      </c>
    </row>
    <row r="20" spans="2:44" x14ac:dyDescent="0.2">
      <c r="B20" s="17" t="s">
        <v>39</v>
      </c>
      <c r="C20" s="17">
        <v>0</v>
      </c>
      <c r="D20" s="17">
        <v>3</v>
      </c>
      <c r="E20" s="17">
        <v>3</v>
      </c>
      <c r="F20" s="17">
        <v>1</v>
      </c>
      <c r="G20" s="17">
        <v>1</v>
      </c>
      <c r="H20" s="9">
        <v>8</v>
      </c>
      <c r="J20" s="3">
        <v>16</v>
      </c>
      <c r="K20" s="17">
        <v>0</v>
      </c>
      <c r="L20" s="17">
        <v>3</v>
      </c>
      <c r="M20" s="17">
        <v>3</v>
      </c>
      <c r="N20" s="17">
        <v>1</v>
      </c>
      <c r="O20" s="17">
        <v>1</v>
      </c>
      <c r="Q20" s="4">
        <v>5</v>
      </c>
      <c r="R20" s="4">
        <v>4</v>
      </c>
      <c r="S20" s="4">
        <v>3</v>
      </c>
      <c r="T20" s="4">
        <v>2</v>
      </c>
      <c r="U20" s="4">
        <v>1</v>
      </c>
      <c r="W20" s="5">
        <f>Q20*K20</f>
        <v>0</v>
      </c>
      <c r="X20" s="5">
        <f>R20*L20</f>
        <v>12</v>
      </c>
      <c r="Y20" s="5">
        <f>S20*M20</f>
        <v>9</v>
      </c>
      <c r="Z20" s="5">
        <f>T20*N20</f>
        <v>2</v>
      </c>
      <c r="AA20" s="5">
        <f>U20*O20</f>
        <v>1</v>
      </c>
      <c r="AB20" s="7">
        <f t="shared" si="0"/>
        <v>24</v>
      </c>
      <c r="AC20" s="11">
        <f t="shared" si="1"/>
        <v>40</v>
      </c>
      <c r="AD20" s="12">
        <f t="shared" si="2"/>
        <v>0.6</v>
      </c>
      <c r="AP20" s="20" t="s">
        <v>20</v>
      </c>
      <c r="AQ20" s="17" t="s">
        <v>35</v>
      </c>
      <c r="AR20" s="32">
        <f>VALUE(AD16)</f>
        <v>0.35</v>
      </c>
    </row>
    <row r="21" spans="2:44" x14ac:dyDescent="0.2">
      <c r="B21" s="17" t="s">
        <v>40</v>
      </c>
      <c r="C21" s="17">
        <v>0</v>
      </c>
      <c r="D21" s="17">
        <v>4</v>
      </c>
      <c r="E21" s="17">
        <v>2</v>
      </c>
      <c r="F21" s="17">
        <v>1</v>
      </c>
      <c r="G21" s="17">
        <v>1</v>
      </c>
      <c r="H21" s="9">
        <v>8</v>
      </c>
      <c r="J21" s="3">
        <v>17</v>
      </c>
      <c r="K21" s="17">
        <v>0</v>
      </c>
      <c r="L21" s="17">
        <v>4</v>
      </c>
      <c r="M21" s="17">
        <v>2</v>
      </c>
      <c r="N21" s="17">
        <v>1</v>
      </c>
      <c r="O21" s="17">
        <v>1</v>
      </c>
      <c r="Q21" s="4">
        <v>5</v>
      </c>
      <c r="R21" s="4">
        <v>4</v>
      </c>
      <c r="S21" s="4">
        <v>3</v>
      </c>
      <c r="T21" s="4">
        <v>2</v>
      </c>
      <c r="U21" s="4">
        <v>1</v>
      </c>
      <c r="W21" s="5">
        <f>Q21*K21</f>
        <v>0</v>
      </c>
      <c r="X21" s="5">
        <f>R21*L21</f>
        <v>16</v>
      </c>
      <c r="Y21" s="5">
        <f>S21*M21</f>
        <v>6</v>
      </c>
      <c r="Z21" s="5">
        <f>T21*N21</f>
        <v>2</v>
      </c>
      <c r="AA21" s="5">
        <f>U21*O21</f>
        <v>1</v>
      </c>
      <c r="AB21" s="7">
        <f t="shared" si="0"/>
        <v>25</v>
      </c>
      <c r="AC21" s="11">
        <f t="shared" si="1"/>
        <v>40</v>
      </c>
      <c r="AD21" s="12">
        <f t="shared" si="2"/>
        <v>0.625</v>
      </c>
      <c r="AP21" s="20" t="s">
        <v>65</v>
      </c>
      <c r="AQ21" s="17" t="s">
        <v>36</v>
      </c>
      <c r="AR21" s="32">
        <f>VALUE(AD17)</f>
        <v>0.3</v>
      </c>
    </row>
    <row r="22" spans="2:44" x14ac:dyDescent="0.2">
      <c r="B22" s="17" t="s">
        <v>41</v>
      </c>
      <c r="C22" s="17">
        <v>1</v>
      </c>
      <c r="D22" s="17">
        <v>3</v>
      </c>
      <c r="E22" s="17">
        <v>4</v>
      </c>
      <c r="F22" s="17">
        <v>0</v>
      </c>
      <c r="G22" s="17">
        <v>0</v>
      </c>
      <c r="H22" s="9">
        <v>8</v>
      </c>
      <c r="J22" s="3">
        <v>18</v>
      </c>
      <c r="K22" s="17">
        <v>1</v>
      </c>
      <c r="L22" s="17">
        <v>3</v>
      </c>
      <c r="M22" s="17">
        <v>4</v>
      </c>
      <c r="N22" s="17">
        <v>0</v>
      </c>
      <c r="O22" s="17">
        <v>0</v>
      </c>
      <c r="Q22" s="4">
        <v>5</v>
      </c>
      <c r="R22" s="4">
        <v>4</v>
      </c>
      <c r="S22" s="4">
        <v>3</v>
      </c>
      <c r="T22" s="4">
        <v>2</v>
      </c>
      <c r="U22" s="4">
        <v>1</v>
      </c>
      <c r="W22" s="5">
        <f>Q22*K22</f>
        <v>5</v>
      </c>
      <c r="X22" s="5">
        <f>R22*L22</f>
        <v>12</v>
      </c>
      <c r="Y22" s="5">
        <f>S22*M22</f>
        <v>12</v>
      </c>
      <c r="Z22" s="5">
        <f>T22*N22</f>
        <v>0</v>
      </c>
      <c r="AA22" s="5">
        <f>U22*O22</f>
        <v>0</v>
      </c>
      <c r="AB22" s="7">
        <f t="shared" si="0"/>
        <v>29</v>
      </c>
      <c r="AC22" s="11">
        <f t="shared" si="1"/>
        <v>40</v>
      </c>
      <c r="AD22" s="12">
        <f t="shared" si="2"/>
        <v>0.72499999999999998</v>
      </c>
      <c r="AP22" s="20" t="s">
        <v>66</v>
      </c>
      <c r="AQ22" s="17" t="s">
        <v>37</v>
      </c>
      <c r="AR22" s="32">
        <f>VALUE(AD18)</f>
        <v>0.72499999999999998</v>
      </c>
    </row>
    <row r="23" spans="2:44" ht="17.25" customHeight="1" x14ac:dyDescent="0.2">
      <c r="B23" s="17" t="s">
        <v>42</v>
      </c>
      <c r="C23" s="17">
        <v>0</v>
      </c>
      <c r="D23" s="17">
        <v>4</v>
      </c>
      <c r="E23" s="17">
        <v>2</v>
      </c>
      <c r="F23" s="17">
        <v>0</v>
      </c>
      <c r="G23" s="17">
        <v>2</v>
      </c>
      <c r="H23" s="9">
        <v>8</v>
      </c>
      <c r="J23" s="3">
        <v>19</v>
      </c>
      <c r="K23" s="17">
        <v>0</v>
      </c>
      <c r="L23" s="17">
        <v>4</v>
      </c>
      <c r="M23" s="17">
        <v>2</v>
      </c>
      <c r="N23" s="17">
        <v>0</v>
      </c>
      <c r="O23" s="17">
        <v>2</v>
      </c>
      <c r="Q23" s="4">
        <v>5</v>
      </c>
      <c r="R23" s="4">
        <v>4</v>
      </c>
      <c r="S23" s="4">
        <v>3</v>
      </c>
      <c r="T23" s="4">
        <v>2</v>
      </c>
      <c r="U23" s="4">
        <v>1</v>
      </c>
      <c r="W23" s="5">
        <f>Q23*K23</f>
        <v>0</v>
      </c>
      <c r="X23" s="5">
        <f>R23*L23</f>
        <v>16</v>
      </c>
      <c r="Y23" s="5">
        <f>S23*M23</f>
        <v>6</v>
      </c>
      <c r="Z23" s="5">
        <f>T23*N23</f>
        <v>0</v>
      </c>
      <c r="AA23" s="5">
        <f>U23*O23</f>
        <v>2</v>
      </c>
      <c r="AB23" s="7">
        <f t="shared" si="0"/>
        <v>24</v>
      </c>
      <c r="AC23" s="11">
        <f t="shared" si="1"/>
        <v>40</v>
      </c>
      <c r="AD23" s="12">
        <f t="shared" si="2"/>
        <v>0.6</v>
      </c>
      <c r="AP23" s="20" t="s">
        <v>67</v>
      </c>
      <c r="AQ23" s="17" t="s">
        <v>38</v>
      </c>
      <c r="AR23" s="32">
        <f>VALUE(AD19)</f>
        <v>0.72499999999999998</v>
      </c>
    </row>
    <row r="24" spans="2:44" s="24" customFormat="1" ht="16" customHeight="1" x14ac:dyDescent="0.2">
      <c r="B24" s="22" t="s">
        <v>43</v>
      </c>
      <c r="C24" s="22">
        <v>0</v>
      </c>
      <c r="D24" s="22">
        <v>0</v>
      </c>
      <c r="E24" s="22">
        <v>4</v>
      </c>
      <c r="F24" s="22">
        <v>3</v>
      </c>
      <c r="G24" s="22">
        <v>1</v>
      </c>
      <c r="H24" s="23">
        <v>8</v>
      </c>
      <c r="J24" s="25">
        <v>20</v>
      </c>
      <c r="K24" s="22">
        <v>0</v>
      </c>
      <c r="L24" s="22">
        <v>0</v>
      </c>
      <c r="M24" s="22">
        <v>4</v>
      </c>
      <c r="N24" s="22">
        <v>3</v>
      </c>
      <c r="O24" s="22">
        <v>1</v>
      </c>
      <c r="Q24" s="26">
        <v>5</v>
      </c>
      <c r="R24" s="26">
        <v>4</v>
      </c>
      <c r="S24" s="26">
        <v>3</v>
      </c>
      <c r="T24" s="26">
        <v>2</v>
      </c>
      <c r="U24" s="26">
        <v>1</v>
      </c>
      <c r="W24" s="27">
        <f>Q24*K24</f>
        <v>0</v>
      </c>
      <c r="X24" s="27">
        <f>R24*L24</f>
        <v>0</v>
      </c>
      <c r="Y24" s="27">
        <f>S24*M24</f>
        <v>12</v>
      </c>
      <c r="Z24" s="27">
        <f>T24*N24</f>
        <v>6</v>
      </c>
      <c r="AA24" s="27">
        <f>U24*O24</f>
        <v>1</v>
      </c>
      <c r="AB24" s="28">
        <f t="shared" si="0"/>
        <v>19</v>
      </c>
      <c r="AC24" s="29">
        <f t="shared" si="1"/>
        <v>40</v>
      </c>
      <c r="AD24" s="30">
        <f t="shared" si="2"/>
        <v>0.47499999999999998</v>
      </c>
      <c r="AP24" s="31" t="s">
        <v>68</v>
      </c>
      <c r="AQ24" s="22" t="s">
        <v>39</v>
      </c>
      <c r="AR24" s="33">
        <f>VALUE(AD20)</f>
        <v>0.6</v>
      </c>
    </row>
    <row r="25" spans="2:44" x14ac:dyDescent="0.2">
      <c r="B25" s="17" t="s">
        <v>44</v>
      </c>
      <c r="C25" s="17">
        <v>0</v>
      </c>
      <c r="D25" s="17">
        <v>0</v>
      </c>
      <c r="E25" s="17">
        <v>2</v>
      </c>
      <c r="F25" s="17">
        <v>3</v>
      </c>
      <c r="G25" s="17">
        <v>3</v>
      </c>
      <c r="H25" s="9">
        <v>8</v>
      </c>
      <c r="J25" s="3">
        <v>21</v>
      </c>
      <c r="K25" s="17">
        <v>0</v>
      </c>
      <c r="L25" s="17">
        <v>0</v>
      </c>
      <c r="M25" s="17">
        <v>2</v>
      </c>
      <c r="N25" s="17">
        <v>3</v>
      </c>
      <c r="O25" s="17">
        <v>3</v>
      </c>
      <c r="Q25" s="4">
        <v>5</v>
      </c>
      <c r="R25" s="4">
        <v>4</v>
      </c>
      <c r="S25" s="4">
        <v>3</v>
      </c>
      <c r="T25" s="4">
        <v>2</v>
      </c>
      <c r="U25" s="4">
        <v>1</v>
      </c>
      <c r="W25" s="5">
        <f>Q25*K25</f>
        <v>0</v>
      </c>
      <c r="X25" s="5">
        <f>R25*L25</f>
        <v>0</v>
      </c>
      <c r="Y25" s="5">
        <f>S25*M25</f>
        <v>6</v>
      </c>
      <c r="Z25" s="5">
        <f>T25*N25</f>
        <v>6</v>
      </c>
      <c r="AA25" s="5">
        <f>U25*O25</f>
        <v>3</v>
      </c>
      <c r="AB25" s="7">
        <f t="shared" si="0"/>
        <v>15</v>
      </c>
      <c r="AC25" s="11">
        <f t="shared" si="1"/>
        <v>40</v>
      </c>
      <c r="AD25" s="12">
        <f t="shared" si="2"/>
        <v>0.375</v>
      </c>
      <c r="AP25" s="20" t="s">
        <v>69</v>
      </c>
      <c r="AQ25" s="17" t="s">
        <v>40</v>
      </c>
      <c r="AR25" s="32">
        <f>VALUE(AD21)</f>
        <v>0.625</v>
      </c>
    </row>
    <row r="26" spans="2:44" x14ac:dyDescent="0.2">
      <c r="B26" s="17" t="s">
        <v>45</v>
      </c>
      <c r="C26" s="17">
        <v>0</v>
      </c>
      <c r="D26" s="17">
        <v>2</v>
      </c>
      <c r="E26" s="17">
        <v>3</v>
      </c>
      <c r="F26" s="17">
        <v>3</v>
      </c>
      <c r="G26" s="17">
        <v>0</v>
      </c>
      <c r="H26" s="9">
        <v>8</v>
      </c>
      <c r="J26" s="3">
        <v>22</v>
      </c>
      <c r="K26" s="17">
        <v>0</v>
      </c>
      <c r="L26" s="17">
        <v>2</v>
      </c>
      <c r="M26" s="17">
        <v>3</v>
      </c>
      <c r="N26" s="17">
        <v>3</v>
      </c>
      <c r="O26" s="17">
        <v>0</v>
      </c>
      <c r="Q26" s="4">
        <v>5</v>
      </c>
      <c r="R26" s="4">
        <v>4</v>
      </c>
      <c r="S26" s="4">
        <v>3</v>
      </c>
      <c r="T26" s="4">
        <v>2</v>
      </c>
      <c r="U26" s="4">
        <v>1</v>
      </c>
      <c r="W26" s="5">
        <f>Q26*K26</f>
        <v>0</v>
      </c>
      <c r="X26" s="5">
        <f>R26*L26</f>
        <v>8</v>
      </c>
      <c r="Y26" s="5">
        <f>S26*M26</f>
        <v>9</v>
      </c>
      <c r="Z26" s="5">
        <f>T26*N26</f>
        <v>6</v>
      </c>
      <c r="AA26" s="5">
        <f>U26*O26</f>
        <v>0</v>
      </c>
      <c r="AB26" s="7">
        <f t="shared" si="0"/>
        <v>23</v>
      </c>
      <c r="AC26" s="11">
        <f t="shared" si="1"/>
        <v>40</v>
      </c>
      <c r="AD26" s="12">
        <f t="shared" si="2"/>
        <v>0.57499999999999996</v>
      </c>
      <c r="AP26" s="20" t="s">
        <v>70</v>
      </c>
      <c r="AQ26" s="17" t="s">
        <v>41</v>
      </c>
      <c r="AR26" s="32">
        <f>VALUE(AD22)</f>
        <v>0.72499999999999998</v>
      </c>
    </row>
    <row r="27" spans="2:44" x14ac:dyDescent="0.2">
      <c r="B27" s="17" t="s">
        <v>46</v>
      </c>
      <c r="C27" s="17">
        <v>0</v>
      </c>
      <c r="D27" s="17">
        <v>1</v>
      </c>
      <c r="E27" s="17">
        <v>2</v>
      </c>
      <c r="F27" s="17">
        <v>4</v>
      </c>
      <c r="G27" s="17">
        <v>0</v>
      </c>
      <c r="H27" s="9">
        <v>8</v>
      </c>
      <c r="J27" s="3">
        <v>23</v>
      </c>
      <c r="K27" s="17">
        <v>0</v>
      </c>
      <c r="L27" s="17">
        <v>1</v>
      </c>
      <c r="M27" s="17">
        <v>2</v>
      </c>
      <c r="N27" s="17">
        <v>4</v>
      </c>
      <c r="O27" s="17">
        <v>0</v>
      </c>
      <c r="Q27" s="4">
        <v>5</v>
      </c>
      <c r="R27" s="4">
        <v>4</v>
      </c>
      <c r="S27" s="4">
        <v>3</v>
      </c>
      <c r="T27" s="4">
        <v>2</v>
      </c>
      <c r="U27" s="4">
        <v>1</v>
      </c>
      <c r="W27" s="5">
        <f>Q27*K27</f>
        <v>0</v>
      </c>
      <c r="X27" s="5">
        <f>R27*L27</f>
        <v>4</v>
      </c>
      <c r="Y27" s="5">
        <f>S27*M27</f>
        <v>6</v>
      </c>
      <c r="Z27" s="5">
        <f>T27*N27</f>
        <v>8</v>
      </c>
      <c r="AA27" s="5">
        <f>U27*O27</f>
        <v>0</v>
      </c>
      <c r="AB27" s="7">
        <f t="shared" si="0"/>
        <v>18</v>
      </c>
      <c r="AC27" s="11">
        <f t="shared" si="1"/>
        <v>40</v>
      </c>
      <c r="AD27" s="12">
        <f t="shared" si="2"/>
        <v>0.45</v>
      </c>
      <c r="AP27" s="20" t="s">
        <v>71</v>
      </c>
      <c r="AQ27" s="17" t="s">
        <v>42</v>
      </c>
      <c r="AR27" s="32">
        <f>VALUE(AD23)</f>
        <v>0.6</v>
      </c>
    </row>
    <row r="28" spans="2:44" x14ac:dyDescent="0.2">
      <c r="B28" s="17" t="s">
        <v>47</v>
      </c>
      <c r="C28" s="17">
        <v>2</v>
      </c>
      <c r="D28" s="17">
        <v>3</v>
      </c>
      <c r="E28" s="17">
        <v>2</v>
      </c>
      <c r="F28" s="17">
        <v>0</v>
      </c>
      <c r="G28" s="17">
        <v>1</v>
      </c>
      <c r="H28" s="9">
        <v>8</v>
      </c>
      <c r="J28" s="3">
        <v>24</v>
      </c>
      <c r="K28" s="17">
        <v>2</v>
      </c>
      <c r="L28" s="17">
        <v>3</v>
      </c>
      <c r="M28" s="17">
        <v>2</v>
      </c>
      <c r="N28" s="17">
        <v>0</v>
      </c>
      <c r="O28" s="17">
        <v>1</v>
      </c>
      <c r="Q28" s="4">
        <v>5</v>
      </c>
      <c r="R28" s="4">
        <v>4</v>
      </c>
      <c r="S28" s="4">
        <v>3</v>
      </c>
      <c r="T28" s="4">
        <v>2</v>
      </c>
      <c r="U28" s="4">
        <v>1</v>
      </c>
      <c r="W28" s="5">
        <f>Q28*K28</f>
        <v>10</v>
      </c>
      <c r="X28" s="5">
        <f>R28*L28</f>
        <v>12</v>
      </c>
      <c r="Y28" s="5">
        <f>S28*M28</f>
        <v>6</v>
      </c>
      <c r="Z28" s="5">
        <f>T28*N28</f>
        <v>0</v>
      </c>
      <c r="AA28" s="5">
        <f>U28*O28</f>
        <v>1</v>
      </c>
      <c r="AB28" s="7">
        <f t="shared" si="0"/>
        <v>29</v>
      </c>
      <c r="AC28" s="11">
        <f t="shared" si="1"/>
        <v>40</v>
      </c>
      <c r="AD28" s="12">
        <f t="shared" si="2"/>
        <v>0.72499999999999998</v>
      </c>
      <c r="AP28" s="20" t="s">
        <v>72</v>
      </c>
      <c r="AQ28" s="17" t="s">
        <v>43</v>
      </c>
      <c r="AR28" s="32">
        <f>VALUE(AD24)</f>
        <v>0.47499999999999998</v>
      </c>
    </row>
    <row r="29" spans="2:44" x14ac:dyDescent="0.2">
      <c r="B29" s="17" t="s">
        <v>48</v>
      </c>
      <c r="C29" s="17">
        <v>0</v>
      </c>
      <c r="D29" s="17">
        <v>1</v>
      </c>
      <c r="E29" s="17">
        <v>3</v>
      </c>
      <c r="F29" s="17">
        <v>2</v>
      </c>
      <c r="G29" s="17">
        <v>2</v>
      </c>
      <c r="H29" s="9">
        <v>8</v>
      </c>
      <c r="J29" s="3">
        <v>25</v>
      </c>
      <c r="K29" s="17">
        <v>0</v>
      </c>
      <c r="L29" s="17">
        <v>1</v>
      </c>
      <c r="M29" s="17">
        <v>3</v>
      </c>
      <c r="N29" s="17">
        <v>2</v>
      </c>
      <c r="O29" s="17">
        <v>2</v>
      </c>
      <c r="Q29" s="4">
        <v>5</v>
      </c>
      <c r="R29" s="4">
        <v>4</v>
      </c>
      <c r="S29" s="4">
        <v>3</v>
      </c>
      <c r="T29" s="4">
        <v>2</v>
      </c>
      <c r="U29" s="4">
        <v>1</v>
      </c>
      <c r="W29" s="5">
        <f>Q29*K29</f>
        <v>0</v>
      </c>
      <c r="X29" s="5">
        <f>R29*L29</f>
        <v>4</v>
      </c>
      <c r="Y29" s="5">
        <f>S29*M29</f>
        <v>9</v>
      </c>
      <c r="Z29" s="5">
        <f>T29*N29</f>
        <v>4</v>
      </c>
      <c r="AA29" s="5">
        <f>U29*O29</f>
        <v>2</v>
      </c>
      <c r="AB29" s="7">
        <f t="shared" si="0"/>
        <v>19</v>
      </c>
      <c r="AC29" s="11">
        <f t="shared" si="1"/>
        <v>40</v>
      </c>
      <c r="AD29" s="12">
        <f t="shared" si="2"/>
        <v>0.47499999999999998</v>
      </c>
      <c r="AP29" s="20" t="s">
        <v>73</v>
      </c>
      <c r="AQ29" s="17" t="s">
        <v>44</v>
      </c>
      <c r="AR29" s="32">
        <f>VALUE(AD25)</f>
        <v>0.375</v>
      </c>
    </row>
    <row r="30" spans="2:44" x14ac:dyDescent="0.2">
      <c r="B30" s="17" t="s">
        <v>49</v>
      </c>
      <c r="C30" s="17">
        <v>3</v>
      </c>
      <c r="D30" s="17">
        <v>3</v>
      </c>
      <c r="E30" s="17">
        <v>1</v>
      </c>
      <c r="F30" s="17">
        <v>1</v>
      </c>
      <c r="G30" s="17">
        <v>0</v>
      </c>
      <c r="H30" s="9">
        <v>8</v>
      </c>
      <c r="J30" s="3">
        <v>26</v>
      </c>
      <c r="K30" s="17">
        <v>3</v>
      </c>
      <c r="L30" s="17">
        <v>3</v>
      </c>
      <c r="M30" s="17">
        <v>1</v>
      </c>
      <c r="N30" s="17">
        <v>1</v>
      </c>
      <c r="O30" s="17">
        <v>0</v>
      </c>
      <c r="Q30" s="4">
        <v>5</v>
      </c>
      <c r="R30" s="4">
        <v>4</v>
      </c>
      <c r="S30" s="4">
        <v>3</v>
      </c>
      <c r="T30" s="4">
        <v>2</v>
      </c>
      <c r="U30" s="4">
        <v>1</v>
      </c>
      <c r="W30" s="5">
        <f>Q30*K30</f>
        <v>15</v>
      </c>
      <c r="X30" s="5">
        <f>R30*L30</f>
        <v>12</v>
      </c>
      <c r="Y30" s="5">
        <f>S30*M30</f>
        <v>3</v>
      </c>
      <c r="Z30" s="5">
        <f>T30*N30</f>
        <v>2</v>
      </c>
      <c r="AA30" s="5">
        <f>U30*O30</f>
        <v>0</v>
      </c>
      <c r="AB30" s="7">
        <f t="shared" si="0"/>
        <v>32</v>
      </c>
      <c r="AC30" s="11">
        <f t="shared" si="1"/>
        <v>40</v>
      </c>
      <c r="AD30" s="12">
        <f t="shared" si="2"/>
        <v>0.8</v>
      </c>
      <c r="AP30" s="20" t="s">
        <v>74</v>
      </c>
      <c r="AQ30" s="17" t="s">
        <v>45</v>
      </c>
      <c r="AR30" s="32">
        <f>VALUE(AD26)</f>
        <v>0.57499999999999996</v>
      </c>
    </row>
    <row r="31" spans="2:44" x14ac:dyDescent="0.2">
      <c r="B31" s="17" t="s">
        <v>50</v>
      </c>
      <c r="C31" s="17">
        <v>1</v>
      </c>
      <c r="D31" s="17">
        <v>3</v>
      </c>
      <c r="E31" s="17">
        <v>1</v>
      </c>
      <c r="F31" s="17">
        <v>1</v>
      </c>
      <c r="G31" s="17">
        <v>1</v>
      </c>
      <c r="H31" s="9">
        <v>8</v>
      </c>
      <c r="J31" s="3">
        <v>27</v>
      </c>
      <c r="K31" s="17">
        <v>1</v>
      </c>
      <c r="L31" s="17">
        <v>3</v>
      </c>
      <c r="M31" s="17">
        <v>1</v>
      </c>
      <c r="N31" s="17">
        <v>1</v>
      </c>
      <c r="O31" s="17">
        <v>1</v>
      </c>
      <c r="Q31" s="4">
        <v>5</v>
      </c>
      <c r="R31" s="4">
        <v>4</v>
      </c>
      <c r="S31" s="4">
        <v>3</v>
      </c>
      <c r="T31" s="4">
        <v>2</v>
      </c>
      <c r="U31" s="4">
        <v>1</v>
      </c>
      <c r="W31" s="5">
        <f>Q31*K31</f>
        <v>5</v>
      </c>
      <c r="X31" s="5">
        <f>R31*L31</f>
        <v>12</v>
      </c>
      <c r="Y31" s="5">
        <f>S31*M31</f>
        <v>3</v>
      </c>
      <c r="Z31" s="5">
        <f>T31*N31</f>
        <v>2</v>
      </c>
      <c r="AA31" s="5">
        <f>U31*O31</f>
        <v>1</v>
      </c>
      <c r="AB31" s="7">
        <f t="shared" si="0"/>
        <v>23</v>
      </c>
      <c r="AC31" s="11">
        <f t="shared" si="1"/>
        <v>40</v>
      </c>
      <c r="AD31" s="12">
        <f t="shared" si="2"/>
        <v>0.57499999999999996</v>
      </c>
      <c r="AP31" s="20" t="s">
        <v>75</v>
      </c>
      <c r="AQ31" s="17" t="s">
        <v>46</v>
      </c>
      <c r="AR31" s="32">
        <f>VALUE(AD27)</f>
        <v>0.45</v>
      </c>
    </row>
    <row r="32" spans="2:44" x14ac:dyDescent="0.2">
      <c r="B32" s="17" t="s">
        <v>51</v>
      </c>
      <c r="C32" s="17">
        <v>0</v>
      </c>
      <c r="D32" s="17">
        <v>2</v>
      </c>
      <c r="E32" s="17">
        <v>3</v>
      </c>
      <c r="F32" s="17">
        <v>1</v>
      </c>
      <c r="G32" s="17">
        <v>2</v>
      </c>
      <c r="H32" s="9">
        <v>8</v>
      </c>
      <c r="J32" s="3">
        <v>28</v>
      </c>
      <c r="K32" s="17">
        <v>0</v>
      </c>
      <c r="L32" s="17">
        <v>2</v>
      </c>
      <c r="M32" s="17">
        <v>3</v>
      </c>
      <c r="N32" s="17">
        <v>1</v>
      </c>
      <c r="O32" s="17">
        <v>2</v>
      </c>
      <c r="Q32" s="4">
        <v>5</v>
      </c>
      <c r="R32" s="4">
        <v>4</v>
      </c>
      <c r="S32" s="4">
        <v>3</v>
      </c>
      <c r="T32" s="4">
        <v>2</v>
      </c>
      <c r="U32" s="4">
        <v>1</v>
      </c>
      <c r="W32" s="5">
        <f>Q32*K32</f>
        <v>0</v>
      </c>
      <c r="X32" s="5">
        <f>R32*L32</f>
        <v>8</v>
      </c>
      <c r="Y32" s="5">
        <f>S32*M32</f>
        <v>9</v>
      </c>
      <c r="Z32" s="5">
        <f>T32*N32</f>
        <v>2</v>
      </c>
      <c r="AA32" s="5">
        <f>U32*O32</f>
        <v>2</v>
      </c>
      <c r="AB32" s="7">
        <f t="shared" si="0"/>
        <v>21</v>
      </c>
      <c r="AC32" s="11">
        <f t="shared" si="1"/>
        <v>40</v>
      </c>
      <c r="AD32" s="12">
        <f t="shared" si="2"/>
        <v>0.52500000000000002</v>
      </c>
      <c r="AP32" s="20" t="s">
        <v>76</v>
      </c>
      <c r="AQ32" s="17" t="s">
        <v>47</v>
      </c>
      <c r="AR32" s="32">
        <f>VALUE(AD28)</f>
        <v>0.72499999999999998</v>
      </c>
    </row>
    <row r="33" spans="2:44" x14ac:dyDescent="0.2">
      <c r="B33" s="17" t="s">
        <v>52</v>
      </c>
      <c r="C33" s="17">
        <v>0</v>
      </c>
      <c r="D33" s="17">
        <v>1</v>
      </c>
      <c r="E33" s="17">
        <v>2</v>
      </c>
      <c r="F33" s="17">
        <v>1</v>
      </c>
      <c r="G33" s="17">
        <v>4</v>
      </c>
      <c r="H33" s="9">
        <v>8</v>
      </c>
      <c r="J33" s="3">
        <v>29</v>
      </c>
      <c r="K33" s="17">
        <v>0</v>
      </c>
      <c r="L33" s="17">
        <v>1</v>
      </c>
      <c r="M33" s="17">
        <v>2</v>
      </c>
      <c r="N33" s="17">
        <v>1</v>
      </c>
      <c r="O33" s="17">
        <v>4</v>
      </c>
      <c r="Q33" s="4">
        <v>5</v>
      </c>
      <c r="R33" s="4">
        <v>4</v>
      </c>
      <c r="S33" s="4">
        <v>3</v>
      </c>
      <c r="T33" s="4">
        <v>2</v>
      </c>
      <c r="U33" s="4">
        <v>1</v>
      </c>
      <c r="W33" s="5">
        <f>Q33*K33</f>
        <v>0</v>
      </c>
      <c r="X33" s="5">
        <f>R33*L33</f>
        <v>4</v>
      </c>
      <c r="Y33" s="5">
        <f>S33*M33</f>
        <v>6</v>
      </c>
      <c r="Z33" s="5">
        <f>T33*N33</f>
        <v>2</v>
      </c>
      <c r="AA33" s="5">
        <f>U33*O33</f>
        <v>4</v>
      </c>
      <c r="AB33" s="7">
        <f t="shared" si="0"/>
        <v>16</v>
      </c>
      <c r="AC33" s="11">
        <f t="shared" si="1"/>
        <v>40</v>
      </c>
      <c r="AD33" s="12">
        <f t="shared" si="2"/>
        <v>0.4</v>
      </c>
      <c r="AP33" s="20" t="s">
        <v>77</v>
      </c>
      <c r="AQ33" s="17" t="s">
        <v>48</v>
      </c>
      <c r="AR33" s="32">
        <f>VALUE(AD29)</f>
        <v>0.47499999999999998</v>
      </c>
    </row>
    <row r="34" spans="2:44" x14ac:dyDescent="0.2">
      <c r="B34" s="17" t="s">
        <v>53</v>
      </c>
      <c r="C34" s="17">
        <v>0</v>
      </c>
      <c r="D34" s="17">
        <v>3</v>
      </c>
      <c r="E34" s="17">
        <v>1</v>
      </c>
      <c r="F34" s="17">
        <v>3</v>
      </c>
      <c r="G34" s="17">
        <v>1</v>
      </c>
      <c r="H34" s="9">
        <v>8</v>
      </c>
      <c r="J34" s="3">
        <v>30</v>
      </c>
      <c r="K34" s="17">
        <v>0</v>
      </c>
      <c r="L34" s="17">
        <v>3</v>
      </c>
      <c r="M34" s="17">
        <v>1</v>
      </c>
      <c r="N34" s="17">
        <v>3</v>
      </c>
      <c r="O34" s="17">
        <v>1</v>
      </c>
      <c r="Q34" s="4">
        <v>5</v>
      </c>
      <c r="R34" s="4">
        <v>4</v>
      </c>
      <c r="S34" s="4">
        <v>3</v>
      </c>
      <c r="T34" s="4">
        <v>2</v>
      </c>
      <c r="U34" s="4">
        <v>1</v>
      </c>
      <c r="W34" s="5">
        <f>Q34*K34</f>
        <v>0</v>
      </c>
      <c r="X34" s="5">
        <f>R34*L34</f>
        <v>12</v>
      </c>
      <c r="Y34" s="5">
        <f>S34*M34</f>
        <v>3</v>
      </c>
      <c r="Z34" s="5">
        <f>T34*N34</f>
        <v>6</v>
      </c>
      <c r="AA34" s="5">
        <f>U34*O34</f>
        <v>1</v>
      </c>
      <c r="AB34" s="7">
        <f t="shared" si="0"/>
        <v>22</v>
      </c>
      <c r="AC34" s="11">
        <f t="shared" si="1"/>
        <v>40</v>
      </c>
      <c r="AD34" s="12">
        <f t="shared" si="2"/>
        <v>0.55000000000000004</v>
      </c>
      <c r="AP34" s="20" t="s">
        <v>78</v>
      </c>
      <c r="AQ34" s="17" t="s">
        <v>49</v>
      </c>
      <c r="AR34" s="32">
        <f>VALUE(AD30)</f>
        <v>0.8</v>
      </c>
    </row>
    <row r="35" spans="2:44" x14ac:dyDescent="0.2">
      <c r="B35" s="17" t="s">
        <v>54</v>
      </c>
      <c r="C35" s="17">
        <v>1</v>
      </c>
      <c r="D35" s="17">
        <v>3</v>
      </c>
      <c r="E35" s="17">
        <v>2</v>
      </c>
      <c r="F35" s="17">
        <v>2</v>
      </c>
      <c r="G35" s="17">
        <v>0</v>
      </c>
      <c r="H35" s="9">
        <v>8</v>
      </c>
      <c r="J35" s="3">
        <v>31</v>
      </c>
      <c r="K35" s="17">
        <v>1</v>
      </c>
      <c r="L35" s="17">
        <v>3</v>
      </c>
      <c r="M35" s="17">
        <v>2</v>
      </c>
      <c r="N35" s="17">
        <v>2</v>
      </c>
      <c r="O35" s="17">
        <v>0</v>
      </c>
      <c r="Q35" s="4">
        <v>5</v>
      </c>
      <c r="R35" s="4">
        <v>4</v>
      </c>
      <c r="S35" s="4">
        <v>3</v>
      </c>
      <c r="T35" s="4">
        <v>2</v>
      </c>
      <c r="U35" s="4">
        <v>1</v>
      </c>
      <c r="W35" s="5">
        <f>Q35*K35</f>
        <v>5</v>
      </c>
      <c r="X35" s="5">
        <f>R35*L35</f>
        <v>12</v>
      </c>
      <c r="Y35" s="5">
        <f>S35*M35</f>
        <v>6</v>
      </c>
      <c r="Z35" s="5">
        <f>T35*N35</f>
        <v>4</v>
      </c>
      <c r="AA35" s="5">
        <f>U35*O35</f>
        <v>0</v>
      </c>
      <c r="AB35" s="7">
        <f t="shared" si="0"/>
        <v>27</v>
      </c>
      <c r="AC35" s="11">
        <f t="shared" si="1"/>
        <v>40</v>
      </c>
      <c r="AD35" s="12">
        <f t="shared" si="2"/>
        <v>0.67500000000000004</v>
      </c>
      <c r="AP35" s="20" t="s">
        <v>79</v>
      </c>
      <c r="AQ35" s="17" t="s">
        <v>50</v>
      </c>
      <c r="AR35" s="32">
        <f>VALUE(AD31)</f>
        <v>0.57499999999999996</v>
      </c>
    </row>
    <row r="36" spans="2:44" x14ac:dyDescent="0.2">
      <c r="B36" s="17" t="s">
        <v>55</v>
      </c>
      <c r="C36" s="17">
        <v>1</v>
      </c>
      <c r="D36" s="17">
        <v>2</v>
      </c>
      <c r="E36" s="17">
        <v>3</v>
      </c>
      <c r="F36" s="17">
        <v>2</v>
      </c>
      <c r="G36" s="17">
        <v>0</v>
      </c>
      <c r="H36" s="9">
        <v>8</v>
      </c>
      <c r="J36" s="3">
        <v>32</v>
      </c>
      <c r="K36" s="17">
        <v>1</v>
      </c>
      <c r="L36" s="17">
        <v>2</v>
      </c>
      <c r="M36" s="17">
        <v>3</v>
      </c>
      <c r="N36" s="17">
        <v>2</v>
      </c>
      <c r="O36" s="17">
        <v>0</v>
      </c>
      <c r="Q36" s="4">
        <v>5</v>
      </c>
      <c r="R36" s="4">
        <v>4</v>
      </c>
      <c r="S36" s="4">
        <v>3</v>
      </c>
      <c r="T36" s="4">
        <v>2</v>
      </c>
      <c r="U36" s="4">
        <v>1</v>
      </c>
      <c r="W36" s="5">
        <f>Q36*K36</f>
        <v>5</v>
      </c>
      <c r="X36" s="5">
        <f>R36*L36</f>
        <v>8</v>
      </c>
      <c r="Y36" s="5">
        <f>S36*M36</f>
        <v>9</v>
      </c>
      <c r="Z36" s="5">
        <f>T36*N36</f>
        <v>4</v>
      </c>
      <c r="AA36" s="5">
        <f>U36*O36</f>
        <v>0</v>
      </c>
      <c r="AB36" s="7">
        <f t="shared" si="0"/>
        <v>26</v>
      </c>
      <c r="AC36" s="11">
        <f t="shared" si="1"/>
        <v>40</v>
      </c>
      <c r="AD36" s="12">
        <f t="shared" si="2"/>
        <v>0.65</v>
      </c>
      <c r="AP36" s="20" t="s">
        <v>80</v>
      </c>
      <c r="AQ36" s="17" t="s">
        <v>51</v>
      </c>
      <c r="AR36" s="32">
        <f>VALUE(AD32)</f>
        <v>0.52500000000000002</v>
      </c>
    </row>
    <row r="37" spans="2:44" x14ac:dyDescent="0.2">
      <c r="B37" s="17" t="s">
        <v>56</v>
      </c>
      <c r="C37" s="17">
        <v>1</v>
      </c>
      <c r="D37" s="17">
        <v>4</v>
      </c>
      <c r="E37" s="17">
        <v>2</v>
      </c>
      <c r="F37" s="17">
        <v>1</v>
      </c>
      <c r="G37" s="17">
        <v>0</v>
      </c>
      <c r="H37" s="9">
        <v>8</v>
      </c>
      <c r="J37" s="3">
        <v>33</v>
      </c>
      <c r="K37" s="17">
        <v>1</v>
      </c>
      <c r="L37" s="17">
        <v>4</v>
      </c>
      <c r="M37" s="17">
        <v>2</v>
      </c>
      <c r="N37" s="17">
        <v>1</v>
      </c>
      <c r="O37" s="17">
        <v>0</v>
      </c>
      <c r="Q37" s="4">
        <v>5</v>
      </c>
      <c r="R37" s="4">
        <v>4</v>
      </c>
      <c r="S37" s="4">
        <v>3</v>
      </c>
      <c r="T37" s="4">
        <v>2</v>
      </c>
      <c r="U37" s="4">
        <v>1</v>
      </c>
      <c r="W37" s="5">
        <f>Q37*K37</f>
        <v>5</v>
      </c>
      <c r="X37" s="5">
        <f>R37*L37</f>
        <v>16</v>
      </c>
      <c r="Y37" s="5">
        <f>S37*M37</f>
        <v>6</v>
      </c>
      <c r="Z37" s="5">
        <f>T37*N37</f>
        <v>2</v>
      </c>
      <c r="AA37" s="5">
        <f>U37*O37</f>
        <v>0</v>
      </c>
      <c r="AB37" s="7">
        <f t="shared" si="0"/>
        <v>29</v>
      </c>
      <c r="AC37" s="11">
        <f t="shared" si="1"/>
        <v>40</v>
      </c>
      <c r="AD37" s="12">
        <f t="shared" si="2"/>
        <v>0.72499999999999998</v>
      </c>
      <c r="AP37" s="20" t="s">
        <v>81</v>
      </c>
      <c r="AQ37" s="17" t="s">
        <v>52</v>
      </c>
      <c r="AR37" s="32">
        <f>VALUE(AD33)</f>
        <v>0.4</v>
      </c>
    </row>
    <row r="38" spans="2:44" x14ac:dyDescent="0.2">
      <c r="B38" s="17" t="s">
        <v>57</v>
      </c>
      <c r="C38" s="17">
        <v>1</v>
      </c>
      <c r="D38" s="17">
        <v>4</v>
      </c>
      <c r="E38" s="17">
        <v>2</v>
      </c>
      <c r="F38" s="17">
        <v>0</v>
      </c>
      <c r="G38" s="17">
        <v>1</v>
      </c>
      <c r="H38" s="9">
        <v>8</v>
      </c>
      <c r="J38" s="3">
        <v>34</v>
      </c>
      <c r="K38" s="17">
        <v>1</v>
      </c>
      <c r="L38" s="17">
        <v>4</v>
      </c>
      <c r="M38" s="17">
        <v>2</v>
      </c>
      <c r="N38" s="17">
        <v>0</v>
      </c>
      <c r="O38" s="17">
        <v>1</v>
      </c>
      <c r="Q38" s="4">
        <v>5</v>
      </c>
      <c r="R38" s="4">
        <v>4</v>
      </c>
      <c r="S38" s="4">
        <v>3</v>
      </c>
      <c r="T38" s="4">
        <v>2</v>
      </c>
      <c r="U38" s="4">
        <v>1</v>
      </c>
      <c r="W38" s="5">
        <f>Q38*K38</f>
        <v>5</v>
      </c>
      <c r="X38" s="5">
        <f>R38*L38</f>
        <v>16</v>
      </c>
      <c r="Y38" s="5">
        <f>S38*M38</f>
        <v>6</v>
      </c>
      <c r="Z38" s="5">
        <f>T38*N38</f>
        <v>0</v>
      </c>
      <c r="AA38" s="5">
        <f>U38*O38</f>
        <v>1</v>
      </c>
      <c r="AB38" s="7">
        <f t="shared" si="0"/>
        <v>28</v>
      </c>
      <c r="AC38" s="11">
        <f t="shared" si="1"/>
        <v>40</v>
      </c>
      <c r="AD38" s="12">
        <f t="shared" si="2"/>
        <v>0.7</v>
      </c>
      <c r="AP38" s="20" t="s">
        <v>82</v>
      </c>
      <c r="AQ38" s="17" t="s">
        <v>53</v>
      </c>
      <c r="AR38" s="32">
        <f>VALUE(AD34)</f>
        <v>0.55000000000000004</v>
      </c>
    </row>
    <row r="39" spans="2:44" x14ac:dyDescent="0.2">
      <c r="B39" s="17" t="s">
        <v>58</v>
      </c>
      <c r="C39" s="17">
        <v>1</v>
      </c>
      <c r="D39" s="17">
        <v>5</v>
      </c>
      <c r="E39" s="17">
        <v>2</v>
      </c>
      <c r="F39" s="17">
        <v>0</v>
      </c>
      <c r="G39" s="17">
        <v>0</v>
      </c>
      <c r="H39" s="9">
        <v>8</v>
      </c>
      <c r="J39" s="3">
        <v>35</v>
      </c>
      <c r="K39" s="17">
        <v>1</v>
      </c>
      <c r="L39" s="17">
        <v>5</v>
      </c>
      <c r="M39" s="17">
        <v>2</v>
      </c>
      <c r="N39" s="17">
        <v>0</v>
      </c>
      <c r="O39" s="17">
        <v>0</v>
      </c>
      <c r="Q39" s="4">
        <v>5</v>
      </c>
      <c r="R39" s="4">
        <v>4</v>
      </c>
      <c r="S39" s="4">
        <v>3</v>
      </c>
      <c r="T39" s="4">
        <v>2</v>
      </c>
      <c r="U39" s="4">
        <v>1</v>
      </c>
      <c r="W39" s="5">
        <f>Q39*K39</f>
        <v>5</v>
      </c>
      <c r="X39" s="5">
        <f>R39*L39</f>
        <v>20</v>
      </c>
      <c r="Y39" s="5">
        <f>S39*M39</f>
        <v>6</v>
      </c>
      <c r="Z39" s="5">
        <f>T39*N39</f>
        <v>0</v>
      </c>
      <c r="AA39" s="5">
        <f>U39*O39</f>
        <v>0</v>
      </c>
      <c r="AB39" s="7">
        <f t="shared" si="0"/>
        <v>31</v>
      </c>
      <c r="AC39" s="11">
        <f t="shared" si="1"/>
        <v>40</v>
      </c>
      <c r="AD39" s="12">
        <f t="shared" si="2"/>
        <v>0.77500000000000002</v>
      </c>
      <c r="AP39" s="20" t="s">
        <v>83</v>
      </c>
      <c r="AQ39" s="17" t="s">
        <v>54</v>
      </c>
      <c r="AR39" s="32">
        <f>VALUE(AD35)</f>
        <v>0.67500000000000004</v>
      </c>
    </row>
    <row r="40" spans="2:44" x14ac:dyDescent="0.2">
      <c r="B40" s="17" t="s">
        <v>59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9">
        <v>8</v>
      </c>
      <c r="J40" s="3">
        <v>36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Q40" s="4">
        <v>5</v>
      </c>
      <c r="R40" s="4">
        <v>4</v>
      </c>
      <c r="S40" s="4">
        <v>3</v>
      </c>
      <c r="T40" s="4">
        <v>2</v>
      </c>
      <c r="U40" s="4">
        <v>1</v>
      </c>
      <c r="W40" s="5">
        <f>Q40*K40</f>
        <v>0</v>
      </c>
      <c r="X40" s="5">
        <f>R40*L40</f>
        <v>0</v>
      </c>
      <c r="Y40" s="5">
        <f>S40*M40</f>
        <v>0</v>
      </c>
      <c r="Z40" s="5">
        <f>T40*N40</f>
        <v>0</v>
      </c>
      <c r="AA40" s="5">
        <f>U40*O40</f>
        <v>0</v>
      </c>
      <c r="AB40" s="7">
        <f t="shared" si="0"/>
        <v>0</v>
      </c>
      <c r="AC40" s="11">
        <f t="shared" si="1"/>
        <v>40</v>
      </c>
      <c r="AD40" s="12">
        <f t="shared" si="2"/>
        <v>0</v>
      </c>
      <c r="AP40" s="20" t="s">
        <v>84</v>
      </c>
      <c r="AQ40" s="17" t="s">
        <v>55</v>
      </c>
      <c r="AR40" s="32">
        <f>VALUE(AD36)</f>
        <v>0.65</v>
      </c>
    </row>
    <row r="41" spans="2:44" x14ac:dyDescent="0.2">
      <c r="AP41" s="20" t="s">
        <v>85</v>
      </c>
      <c r="AQ41" s="17" t="s">
        <v>56</v>
      </c>
      <c r="AR41" s="32">
        <f>VALUE(AD37)</f>
        <v>0.72499999999999998</v>
      </c>
    </row>
    <row r="42" spans="2:44" x14ac:dyDescent="0.2">
      <c r="AP42" s="20" t="s">
        <v>86</v>
      </c>
      <c r="AQ42" s="17" t="s">
        <v>57</v>
      </c>
      <c r="AR42" s="32">
        <f>VALUE(AD38)</f>
        <v>0.7</v>
      </c>
    </row>
    <row r="43" spans="2:44" x14ac:dyDescent="0.2">
      <c r="AP43" s="20" t="s">
        <v>87</v>
      </c>
      <c r="AQ43" s="17" t="s">
        <v>58</v>
      </c>
      <c r="AR43" s="32">
        <f>VALUE(AD39)</f>
        <v>0.77500000000000002</v>
      </c>
    </row>
    <row r="44" spans="2:44" x14ac:dyDescent="0.2">
      <c r="AP44" s="20" t="s">
        <v>88</v>
      </c>
      <c r="AQ44" s="17" t="s">
        <v>59</v>
      </c>
      <c r="AR44" s="32">
        <f>VALUE(AD40)</f>
        <v>0</v>
      </c>
    </row>
    <row r="49" spans="32:32" x14ac:dyDescent="0.2">
      <c r="AF49" s="34" t="s">
        <v>89</v>
      </c>
    </row>
    <row r="50" spans="32:32" x14ac:dyDescent="0.2">
      <c r="AF50" s="34" t="s">
        <v>92</v>
      </c>
    </row>
    <row r="51" spans="32:32" x14ac:dyDescent="0.2">
      <c r="AF51" s="34" t="s">
        <v>90</v>
      </c>
    </row>
    <row r="52" spans="32:32" x14ac:dyDescent="0.2">
      <c r="AF52" s="34" t="s">
        <v>91</v>
      </c>
    </row>
    <row r="53" spans="32:32" x14ac:dyDescent="0.2">
      <c r="AF53" s="34"/>
    </row>
    <row r="54" spans="32:32" x14ac:dyDescent="0.2">
      <c r="AF54" s="34" t="s">
        <v>96</v>
      </c>
    </row>
    <row r="55" spans="32:32" x14ac:dyDescent="0.2">
      <c r="AF55" t="s">
        <v>93</v>
      </c>
    </row>
    <row r="57" spans="32:32" x14ac:dyDescent="0.2">
      <c r="AF57" t="s">
        <v>94</v>
      </c>
    </row>
    <row r="59" spans="32:32" x14ac:dyDescent="0.2">
      <c r="AF59" t="s">
        <v>95</v>
      </c>
    </row>
  </sheetData>
  <mergeCells count="3">
    <mergeCell ref="Q3:U3"/>
    <mergeCell ref="W3:AA3"/>
    <mergeCell ref="J3:O3"/>
  </mergeCells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2025-06-24T10:25:48Z</dcterms:modified>
</cp:coreProperties>
</file>