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80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1"/>
  <c r="AE5" s="1"/>
  <c r="Q5"/>
  <c r="AF5" s="1"/>
  <c r="R5"/>
  <c r="AG5" s="1"/>
  <c r="S5"/>
  <c r="AH5" s="1"/>
  <c r="T5"/>
  <c r="AI5" s="1"/>
  <c r="P6"/>
  <c r="Q6"/>
  <c r="AF6" s="1"/>
  <c r="R6"/>
  <c r="AG6" s="1"/>
  <c r="S6"/>
  <c r="AH6" s="1"/>
  <c r="T6"/>
  <c r="AI6" s="1"/>
  <c r="P7"/>
  <c r="AE7" s="1"/>
  <c r="Q7"/>
  <c r="AF7" s="1"/>
  <c r="R7"/>
  <c r="AG7" s="1"/>
  <c r="S7"/>
  <c r="AH7" s="1"/>
  <c r="T7"/>
  <c r="AI7" s="1"/>
  <c r="P8"/>
  <c r="AE8" s="1"/>
  <c r="Q8"/>
  <c r="AF8" s="1"/>
  <c r="R8"/>
  <c r="AG8" s="1"/>
  <c r="S8"/>
  <c r="AH8" s="1"/>
  <c r="T8"/>
  <c r="AI8" s="1"/>
  <c r="P9"/>
  <c r="AE9" s="1"/>
  <c r="Q9"/>
  <c r="AF9" s="1"/>
  <c r="R9"/>
  <c r="AG9" s="1"/>
  <c r="S9"/>
  <c r="AH9" s="1"/>
  <c r="T9"/>
  <c r="AI9" s="1"/>
  <c r="P10"/>
  <c r="Q10"/>
  <c r="AF10" s="1"/>
  <c r="R10"/>
  <c r="AG10" s="1"/>
  <c r="S10"/>
  <c r="AH10" s="1"/>
  <c r="T10"/>
  <c r="AI10" s="1"/>
  <c r="P11"/>
  <c r="AE11" s="1"/>
  <c r="Q11"/>
  <c r="AF11" s="1"/>
  <c r="R11"/>
  <c r="AG11" s="1"/>
  <c r="S11"/>
  <c r="AH11" s="1"/>
  <c r="T11"/>
  <c r="AI11" s="1"/>
  <c r="P12"/>
  <c r="AE12" s="1"/>
  <c r="Q12"/>
  <c r="AF12" s="1"/>
  <c r="R12"/>
  <c r="AG12" s="1"/>
  <c r="S12"/>
  <c r="AH12" s="1"/>
  <c r="T12"/>
  <c r="AI12" s="1"/>
  <c r="P13"/>
  <c r="AE13" s="1"/>
  <c r="Q13"/>
  <c r="AF13" s="1"/>
  <c r="R13"/>
  <c r="AG13" s="1"/>
  <c r="S13"/>
  <c r="AH13" s="1"/>
  <c r="T13"/>
  <c r="AI13" s="1"/>
  <c r="P14"/>
  <c r="Q14"/>
  <c r="AF14" s="1"/>
  <c r="R14"/>
  <c r="AG14" s="1"/>
  <c r="S14"/>
  <c r="AH14" s="1"/>
  <c r="T14"/>
  <c r="AI14" s="1"/>
  <c r="P15"/>
  <c r="AE15" s="1"/>
  <c r="Q15"/>
  <c r="AF15" s="1"/>
  <c r="R15"/>
  <c r="AG15" s="1"/>
  <c r="S15"/>
  <c r="AH15" s="1"/>
  <c r="T15"/>
  <c r="AI15" s="1"/>
  <c r="P16"/>
  <c r="AE16" s="1"/>
  <c r="Q16"/>
  <c r="AF16" s="1"/>
  <c r="R16"/>
  <c r="AG16" s="1"/>
  <c r="S16"/>
  <c r="AH16" s="1"/>
  <c r="T16"/>
  <c r="AI16" s="1"/>
  <c r="P17"/>
  <c r="AE17" s="1"/>
  <c r="Q17"/>
  <c r="AF17" s="1"/>
  <c r="R17"/>
  <c r="AG17" s="1"/>
  <c r="S17"/>
  <c r="AH17" s="1"/>
  <c r="T17"/>
  <c r="AI17" s="1"/>
  <c r="P18"/>
  <c r="Q18"/>
  <c r="AF18" s="1"/>
  <c r="R18"/>
  <c r="AG18" s="1"/>
  <c r="S18"/>
  <c r="AH18" s="1"/>
  <c r="T18"/>
  <c r="AI18" s="1"/>
  <c r="P19"/>
  <c r="AE19" s="1"/>
  <c r="Q19"/>
  <c r="AF19" s="1"/>
  <c r="R19"/>
  <c r="AG19" s="1"/>
  <c r="S19"/>
  <c r="AH19" s="1"/>
  <c r="T19"/>
  <c r="AI19" s="1"/>
  <c r="T4"/>
  <c r="AI4" s="1"/>
  <c r="S4"/>
  <c r="AH4" s="1"/>
  <c r="R4"/>
  <c r="AG4" s="1"/>
  <c r="Q4"/>
  <c r="AF4" s="1"/>
  <c r="P4"/>
  <c r="AE4" s="1"/>
  <c r="U18" l="1"/>
  <c r="AK18" s="1"/>
  <c r="AJ17"/>
  <c r="U14"/>
  <c r="AK14" s="1"/>
  <c r="AE14"/>
  <c r="AJ14" s="1"/>
  <c r="U10"/>
  <c r="AK10" s="1"/>
  <c r="AJ9"/>
  <c r="U6"/>
  <c r="AK6" s="1"/>
  <c r="AE6"/>
  <c r="AJ6" s="1"/>
  <c r="AJ5"/>
  <c r="AJ19"/>
  <c r="AJ15"/>
  <c r="AJ11"/>
  <c r="AJ7"/>
  <c r="AJ13"/>
  <c r="AJ16"/>
  <c r="AJ12"/>
  <c r="AJ8"/>
  <c r="U4"/>
  <c r="AK4" s="1"/>
  <c r="U13"/>
  <c r="AK13" s="1"/>
  <c r="U9"/>
  <c r="AK9" s="1"/>
  <c r="AE18"/>
  <c r="AJ18" s="1"/>
  <c r="AE10"/>
  <c r="AJ10" s="1"/>
  <c r="U16"/>
  <c r="AK16" s="1"/>
  <c r="U12"/>
  <c r="AK12" s="1"/>
  <c r="U8"/>
  <c r="AK8" s="1"/>
  <c r="U17"/>
  <c r="AK17" s="1"/>
  <c r="U5"/>
  <c r="AK5" s="1"/>
  <c r="U19"/>
  <c r="AK19" s="1"/>
  <c r="U15"/>
  <c r="AK15" s="1"/>
  <c r="U11"/>
  <c r="AK11" s="1"/>
  <c r="U7"/>
  <c r="AK7" s="1"/>
  <c r="AJ4"/>
  <c r="AL5" l="1"/>
  <c r="AL18"/>
  <c r="AL17"/>
  <c r="AL16"/>
  <c r="AL14"/>
  <c r="AL11"/>
  <c r="AL10"/>
  <c r="AL9"/>
  <c r="AL7"/>
  <c r="AL6"/>
  <c r="AL4"/>
  <c r="AL12"/>
  <c r="AL13"/>
  <c r="AL19"/>
  <c r="AL8"/>
  <c r="AL15"/>
  <c r="AO4" l="1"/>
</calcChain>
</file>

<file path=xl/sharedStrings.xml><?xml version="1.0" encoding="utf-8"?>
<sst xmlns="http://schemas.openxmlformats.org/spreadsheetml/2006/main" count="55" uniqueCount="38">
  <si>
    <t>Soru</t>
  </si>
  <si>
    <t>Çok Memnunum Oran</t>
  </si>
  <si>
    <t>Memnunum Oran</t>
  </si>
  <si>
    <t>Kararsızım Oran</t>
  </si>
  <si>
    <t>Memnun Değilim Oran</t>
  </si>
  <si>
    <t>Hiç memnun değilim</t>
  </si>
  <si>
    <t>Hiç memnun değilim oran</t>
  </si>
  <si>
    <t>Frekans Değerleri</t>
  </si>
  <si>
    <t xml:space="preserve">Soru X Verilen Puan </t>
  </si>
  <si>
    <t>Her soruya karşılık gelen pıuan</t>
  </si>
  <si>
    <t xml:space="preserve">Soru bazlı toplam puan </t>
  </si>
  <si>
    <t>Soru no</t>
  </si>
  <si>
    <t>Top. Cevaplayan kişi sayısı</t>
  </si>
  <si>
    <t>Alınabilecek Max Puan</t>
  </si>
  <si>
    <t>Soru Bazlı Memnuniyet oranı</t>
  </si>
  <si>
    <t>Öğretim elemanları alanındaki yenilikleri ve gelişmeleri paylaşmaktadır.</t>
  </si>
  <si>
    <t>Derslerde teknolojik araç ve gereçler etkin kullanılmaktadır.</t>
  </si>
  <si>
    <t>Danışmanım sorunlarıma karşı duyarlıdır.</t>
  </si>
  <si>
    <t>Dersliklerin donanımı uygundur.</t>
  </si>
  <si>
    <t>Proje olanaklarından haberdar edilmekteyim.</t>
  </si>
  <si>
    <t>Üniversite web sayfası kullanıcı dostu olma yönünden yeterlidir.</t>
  </si>
  <si>
    <t>Öğrenim ortamının temizlik düzeyi yeterlidir.</t>
  </si>
  <si>
    <t>Öğrenci kulüpleri etkinlikler açısından yeterlidir.</t>
  </si>
  <si>
    <t>Üniversite tarafından bizlere sunulan kültürel, sportif ve sanatsal olanaklar yeterlidir.</t>
  </si>
  <si>
    <t>Merkezi kütüphane fiziki yönden ve donanım açısından yeterlidir.</t>
  </si>
  <si>
    <t>Üniversitede yer alan kantin, kafe, restoran vb. işletmelerin hizmet kalitesi yeterlidir.</t>
  </si>
  <si>
    <t>Üniversitenin kariyer planlama etkinlikleri yeterlidir.</t>
  </si>
  <si>
    <t>Değişim programları (Erasmus +, Farabi, Mevlana, vb.) bilgilendirme düzeyleri yeterlidir.</t>
  </si>
  <si>
    <t>Üniversitenin özel gereksinimli bireyler açısından erişilebilirliği uygundur</t>
  </si>
  <si>
    <t>Topluma hizmet uygulamaları yeterlidir.</t>
  </si>
  <si>
    <t>Üniversite içi huzur ve güven hizmetleri uygundur.</t>
  </si>
  <si>
    <t>Hemen Hemen Her Zaman</t>
  </si>
  <si>
    <t>Sık Sık</t>
  </si>
  <si>
    <t>Zaman Zaman</t>
  </si>
  <si>
    <t>Nadiren</t>
  </si>
  <si>
    <t>Hemen Hemen Hiçbir Zaman</t>
  </si>
  <si>
    <t>Genel Memnuniyet</t>
  </si>
  <si>
    <t>DİCLE ÜNİVERSİTESİ ATATÜRK SAĞLIK HİZMETLERİ MESLEK YÜKSEKOKULU 2023 ÖĞRENCİ MEMNUNİYET ANKETİ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</si>
</sst>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b/>
      <sz val="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/>
    <xf numFmtId="0" fontId="1" fillId="7" borderId="1" xfId="0" applyFont="1" applyFill="1" applyBorder="1"/>
    <xf numFmtId="0" fontId="1" fillId="0" borderId="1" xfId="0" applyFont="1" applyBorder="1"/>
    <xf numFmtId="0" fontId="1" fillId="11" borderId="1" xfId="0" applyFont="1" applyFill="1" applyBorder="1"/>
    <xf numFmtId="0" fontId="1" fillId="5" borderId="1" xfId="0" applyFont="1" applyFill="1" applyBorder="1"/>
    <xf numFmtId="0" fontId="1" fillId="6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4" fillId="8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0"/>
  <sheetViews>
    <sheetView tabSelected="1" zoomScale="60" zoomScaleNormal="60" workbookViewId="0">
      <selection activeCell="G25" sqref="G25"/>
    </sheetView>
  </sheetViews>
  <sheetFormatPr defaultRowHeight="15"/>
  <cols>
    <col min="1" max="1" width="3.42578125" customWidth="1"/>
    <col min="2" max="2" width="53" customWidth="1"/>
    <col min="3" max="3" width="7.5703125" customWidth="1"/>
    <col min="4" max="4" width="16.85546875" hidden="1" customWidth="1"/>
    <col min="5" max="5" width="6.7109375" customWidth="1"/>
    <col min="6" max="6" width="12.5703125" hidden="1" customWidth="1"/>
    <col min="7" max="7" width="6.7109375" customWidth="1"/>
    <col min="8" max="8" width="10.5703125" hidden="1" customWidth="1"/>
    <col min="9" max="9" width="5.42578125" customWidth="1"/>
    <col min="10" max="10" width="12.7109375" hidden="1" customWidth="1"/>
    <col min="11" max="11" width="7.5703125" customWidth="1"/>
    <col min="12" max="12" width="12.7109375" hidden="1" customWidth="1"/>
    <col min="13" max="13" width="1.5703125" customWidth="1"/>
    <col min="14" max="14" width="9.140625" hidden="1" customWidth="1"/>
    <col min="15" max="15" width="3.28515625" customWidth="1"/>
    <col min="16" max="16" width="5.85546875" customWidth="1"/>
    <col min="17" max="17" width="4.85546875" customWidth="1"/>
    <col min="18" max="18" width="5.7109375" customWidth="1"/>
    <col min="19" max="19" width="4.42578125" customWidth="1"/>
    <col min="20" max="20" width="5.5703125" customWidth="1"/>
    <col min="21" max="21" width="6" customWidth="1"/>
    <col min="22" max="22" width="0.85546875" customWidth="1"/>
    <col min="23" max="23" width="3.5703125" customWidth="1"/>
    <col min="24" max="24" width="6.85546875" customWidth="1"/>
    <col min="25" max="25" width="5.140625" customWidth="1"/>
    <col min="26" max="26" width="4.85546875" customWidth="1"/>
    <col min="27" max="27" width="5" customWidth="1"/>
    <col min="28" max="28" width="6.28515625" customWidth="1"/>
    <col min="29" max="29" width="1.5703125" customWidth="1"/>
    <col min="30" max="30" width="3.7109375" customWidth="1"/>
    <col min="31" max="31" width="7.28515625" customWidth="1"/>
    <col min="32" max="32" width="5.42578125" customWidth="1"/>
    <col min="33" max="33" width="5.28515625" customWidth="1"/>
    <col min="34" max="34" width="4.42578125" customWidth="1"/>
    <col min="35" max="35" width="7.28515625" customWidth="1"/>
    <col min="36" max="36" width="6.7109375" customWidth="1"/>
    <col min="37" max="37" width="6.28515625" customWidth="1"/>
    <col min="38" max="38" width="7" customWidth="1"/>
    <col min="39" max="39" width="1.28515625" customWidth="1"/>
    <col min="40" max="40" width="9.140625" hidden="1" customWidth="1"/>
    <col min="41" max="41" width="9.7109375" customWidth="1"/>
  </cols>
  <sheetData>
    <row r="1" spans="1:41">
      <c r="A1" s="1"/>
      <c r="B1" s="17" t="s">
        <v>37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6" t="s">
        <v>7</v>
      </c>
      <c r="Q2" s="16"/>
      <c r="R2" s="16"/>
      <c r="S2" s="16"/>
      <c r="T2" s="16"/>
      <c r="U2" s="2"/>
      <c r="V2" s="1"/>
      <c r="W2" s="1"/>
      <c r="X2" s="16" t="s">
        <v>9</v>
      </c>
      <c r="Y2" s="16"/>
      <c r="Z2" s="16"/>
      <c r="AA2" s="16"/>
      <c r="AB2" s="16"/>
      <c r="AC2" s="1"/>
      <c r="AD2" s="1"/>
      <c r="AE2" s="16" t="s">
        <v>8</v>
      </c>
      <c r="AF2" s="16"/>
      <c r="AG2" s="16"/>
      <c r="AH2" s="16"/>
      <c r="AI2" s="16"/>
      <c r="AJ2" s="1"/>
      <c r="AK2" s="1"/>
      <c r="AL2" s="1"/>
      <c r="AM2" s="1"/>
      <c r="AN2" s="1"/>
      <c r="AO2" s="1"/>
    </row>
    <row r="3" spans="1:41" ht="36">
      <c r="A3" s="3" t="s">
        <v>11</v>
      </c>
      <c r="B3" s="13" t="s">
        <v>0</v>
      </c>
      <c r="C3" s="3" t="s">
        <v>31</v>
      </c>
      <c r="D3" s="3" t="s">
        <v>1</v>
      </c>
      <c r="E3" s="3" t="s">
        <v>32</v>
      </c>
      <c r="F3" s="3" t="s">
        <v>2</v>
      </c>
      <c r="G3" s="3" t="s">
        <v>33</v>
      </c>
      <c r="H3" s="3" t="s">
        <v>3</v>
      </c>
      <c r="I3" s="3" t="s">
        <v>34</v>
      </c>
      <c r="J3" s="3" t="s">
        <v>4</v>
      </c>
      <c r="K3" s="3" t="s">
        <v>35</v>
      </c>
      <c r="L3" s="3" t="s">
        <v>6</v>
      </c>
      <c r="M3" s="1"/>
      <c r="N3" s="1"/>
      <c r="O3" s="3" t="s">
        <v>11</v>
      </c>
      <c r="P3" s="3" t="s">
        <v>31</v>
      </c>
      <c r="Q3" s="3" t="s">
        <v>32</v>
      </c>
      <c r="R3" s="3" t="s">
        <v>33</v>
      </c>
      <c r="S3" s="3" t="s">
        <v>34</v>
      </c>
      <c r="T3" s="3" t="s">
        <v>5</v>
      </c>
      <c r="U3" s="4" t="s">
        <v>12</v>
      </c>
      <c r="V3" s="1"/>
      <c r="W3" s="3" t="s">
        <v>11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1"/>
      <c r="AD3" s="3" t="s">
        <v>11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4" t="s">
        <v>10</v>
      </c>
      <c r="AK3" s="5" t="s">
        <v>13</v>
      </c>
      <c r="AL3" s="6" t="s">
        <v>14</v>
      </c>
      <c r="AM3" s="1"/>
      <c r="AN3" s="1"/>
      <c r="AO3" s="15" t="s">
        <v>36</v>
      </c>
    </row>
    <row r="4" spans="1:41">
      <c r="A4" s="9">
        <v>1</v>
      </c>
      <c r="B4" s="14" t="s">
        <v>15</v>
      </c>
      <c r="C4" s="9">
        <v>113</v>
      </c>
      <c r="D4" s="9"/>
      <c r="E4" s="9">
        <v>239</v>
      </c>
      <c r="F4" s="9"/>
      <c r="G4" s="9">
        <v>387</v>
      </c>
      <c r="H4" s="9"/>
      <c r="I4" s="9">
        <v>128</v>
      </c>
      <c r="J4" s="9"/>
      <c r="K4" s="9">
        <v>103</v>
      </c>
      <c r="L4" s="9"/>
      <c r="M4" s="1"/>
      <c r="N4" s="1"/>
      <c r="O4" s="9">
        <v>1</v>
      </c>
      <c r="P4" s="7">
        <f>C4</f>
        <v>113</v>
      </c>
      <c r="Q4" s="7">
        <f>E4</f>
        <v>239</v>
      </c>
      <c r="R4" s="7">
        <f>G4</f>
        <v>387</v>
      </c>
      <c r="S4" s="7">
        <f>I4</f>
        <v>128</v>
      </c>
      <c r="T4" s="7">
        <f>K4</f>
        <v>103</v>
      </c>
      <c r="U4" s="8">
        <f>SUM(P4:T4)</f>
        <v>970</v>
      </c>
      <c r="V4" s="1"/>
      <c r="W4" s="9">
        <v>1</v>
      </c>
      <c r="X4" s="7">
        <v>5</v>
      </c>
      <c r="Y4" s="7">
        <v>4</v>
      </c>
      <c r="Z4" s="7">
        <v>3</v>
      </c>
      <c r="AA4" s="7">
        <v>2</v>
      </c>
      <c r="AB4" s="7">
        <v>1</v>
      </c>
      <c r="AC4" s="1"/>
      <c r="AD4" s="9">
        <v>1</v>
      </c>
      <c r="AE4" s="7">
        <f t="shared" ref="AE4:AE19" si="0">X4*P4</f>
        <v>565</v>
      </c>
      <c r="AF4" s="7">
        <f t="shared" ref="AF4:AF19" si="1">Y4*Q4</f>
        <v>956</v>
      </c>
      <c r="AG4" s="7">
        <f t="shared" ref="AG4:AG19" si="2">Z4*R4</f>
        <v>1161</v>
      </c>
      <c r="AH4" s="7">
        <f t="shared" ref="AH4:AH19" si="3">AA4*S4</f>
        <v>256</v>
      </c>
      <c r="AI4" s="7">
        <f t="shared" ref="AI4:AI19" si="4">AB4*T4</f>
        <v>103</v>
      </c>
      <c r="AJ4" s="8">
        <f>SUM(AE4:AI4)</f>
        <v>3041</v>
      </c>
      <c r="AK4" s="10">
        <f>U4*5</f>
        <v>4850</v>
      </c>
      <c r="AL4" s="11">
        <f>AJ4/AK4</f>
        <v>0.62701030927835055</v>
      </c>
      <c r="AM4" s="1"/>
      <c r="AN4" s="1"/>
      <c r="AO4" s="12">
        <f>AVERAGE(AL4:AL19)</f>
        <v>0.59076084340759849</v>
      </c>
    </row>
    <row r="5" spans="1:41">
      <c r="A5" s="9">
        <v>2</v>
      </c>
      <c r="B5" s="14" t="s">
        <v>16</v>
      </c>
      <c r="C5" s="9">
        <v>107</v>
      </c>
      <c r="D5" s="9"/>
      <c r="E5" s="9">
        <v>203</v>
      </c>
      <c r="F5" s="9"/>
      <c r="G5" s="9">
        <v>356</v>
      </c>
      <c r="H5" s="9"/>
      <c r="I5" s="9">
        <v>170</v>
      </c>
      <c r="J5" s="9"/>
      <c r="K5" s="9">
        <v>135</v>
      </c>
      <c r="L5" s="9"/>
      <c r="M5" s="1"/>
      <c r="N5" s="1"/>
      <c r="O5" s="9">
        <v>2</v>
      </c>
      <c r="P5" s="7">
        <f t="shared" ref="P5:P19" si="5">C5</f>
        <v>107</v>
      </c>
      <c r="Q5" s="7">
        <f t="shared" ref="Q5:Q19" si="6">E5</f>
        <v>203</v>
      </c>
      <c r="R5" s="7">
        <f t="shared" ref="R5:R19" si="7">G5</f>
        <v>356</v>
      </c>
      <c r="S5" s="7">
        <f t="shared" ref="S5:S19" si="8">I5</f>
        <v>170</v>
      </c>
      <c r="T5" s="7">
        <f t="shared" ref="T5:T19" si="9">K5</f>
        <v>135</v>
      </c>
      <c r="U5" s="8">
        <f t="shared" ref="U5:U19" si="10">SUM(P5:T5)</f>
        <v>971</v>
      </c>
      <c r="V5" s="1"/>
      <c r="W5" s="9">
        <v>2</v>
      </c>
      <c r="X5" s="7">
        <v>5</v>
      </c>
      <c r="Y5" s="7">
        <v>4</v>
      </c>
      <c r="Z5" s="7">
        <v>3</v>
      </c>
      <c r="AA5" s="7">
        <v>2</v>
      </c>
      <c r="AB5" s="7">
        <v>1</v>
      </c>
      <c r="AC5" s="1"/>
      <c r="AD5" s="9">
        <v>2</v>
      </c>
      <c r="AE5" s="7">
        <f t="shared" si="0"/>
        <v>535</v>
      </c>
      <c r="AF5" s="7">
        <f t="shared" si="1"/>
        <v>812</v>
      </c>
      <c r="AG5" s="7">
        <f t="shared" si="2"/>
        <v>1068</v>
      </c>
      <c r="AH5" s="7">
        <f t="shared" si="3"/>
        <v>340</v>
      </c>
      <c r="AI5" s="7">
        <f t="shared" si="4"/>
        <v>135</v>
      </c>
      <c r="AJ5" s="8">
        <f t="shared" ref="AJ5:AJ19" si="11">SUM(AE5:AI5)</f>
        <v>2890</v>
      </c>
      <c r="AK5" s="10">
        <f t="shared" ref="AK5:AK19" si="12">U5*5</f>
        <v>4855</v>
      </c>
      <c r="AL5" s="11">
        <f t="shared" ref="AL5:AL19" si="13">AJ5/AK5</f>
        <v>0.59526261585993823</v>
      </c>
      <c r="AM5" s="1"/>
      <c r="AN5" s="1"/>
      <c r="AO5" s="1"/>
    </row>
    <row r="6" spans="1:41">
      <c r="A6" s="9">
        <v>3</v>
      </c>
      <c r="B6" s="14" t="s">
        <v>17</v>
      </c>
      <c r="C6" s="9">
        <v>171</v>
      </c>
      <c r="D6" s="9"/>
      <c r="E6" s="9">
        <v>275</v>
      </c>
      <c r="F6" s="9"/>
      <c r="G6" s="9">
        <v>300</v>
      </c>
      <c r="H6" s="9"/>
      <c r="I6" s="9">
        <v>111</v>
      </c>
      <c r="J6" s="9"/>
      <c r="K6" s="9">
        <v>115</v>
      </c>
      <c r="L6" s="9"/>
      <c r="M6" s="1"/>
      <c r="N6" s="1"/>
      <c r="O6" s="9">
        <v>3</v>
      </c>
      <c r="P6" s="7">
        <f t="shared" si="5"/>
        <v>171</v>
      </c>
      <c r="Q6" s="7">
        <f t="shared" si="6"/>
        <v>275</v>
      </c>
      <c r="R6" s="7">
        <f t="shared" si="7"/>
        <v>300</v>
      </c>
      <c r="S6" s="7">
        <f t="shared" si="8"/>
        <v>111</v>
      </c>
      <c r="T6" s="7">
        <f t="shared" si="9"/>
        <v>115</v>
      </c>
      <c r="U6" s="8">
        <f t="shared" si="10"/>
        <v>972</v>
      </c>
      <c r="V6" s="1"/>
      <c r="W6" s="9">
        <v>3</v>
      </c>
      <c r="X6" s="7">
        <v>5</v>
      </c>
      <c r="Y6" s="7">
        <v>4</v>
      </c>
      <c r="Z6" s="7">
        <v>3</v>
      </c>
      <c r="AA6" s="7">
        <v>2</v>
      </c>
      <c r="AB6" s="7">
        <v>1</v>
      </c>
      <c r="AC6" s="1"/>
      <c r="AD6" s="9">
        <v>3</v>
      </c>
      <c r="AE6" s="7">
        <f t="shared" si="0"/>
        <v>855</v>
      </c>
      <c r="AF6" s="7">
        <f t="shared" si="1"/>
        <v>1100</v>
      </c>
      <c r="AG6" s="7">
        <f t="shared" si="2"/>
        <v>900</v>
      </c>
      <c r="AH6" s="7">
        <f t="shared" si="3"/>
        <v>222</v>
      </c>
      <c r="AI6" s="7">
        <f t="shared" si="4"/>
        <v>115</v>
      </c>
      <c r="AJ6" s="8">
        <f t="shared" si="11"/>
        <v>3192</v>
      </c>
      <c r="AK6" s="10">
        <f t="shared" si="12"/>
        <v>4860</v>
      </c>
      <c r="AL6" s="11">
        <f t="shared" si="13"/>
        <v>0.65679012345679011</v>
      </c>
      <c r="AM6" s="1"/>
      <c r="AN6" s="1"/>
      <c r="AO6" s="1"/>
    </row>
    <row r="7" spans="1:41">
      <c r="A7" s="9">
        <v>4</v>
      </c>
      <c r="B7" s="14" t="s">
        <v>18</v>
      </c>
      <c r="C7" s="9">
        <v>97</v>
      </c>
      <c r="D7" s="9"/>
      <c r="E7" s="9">
        <v>167</v>
      </c>
      <c r="F7" s="9"/>
      <c r="G7" s="9">
        <v>354</v>
      </c>
      <c r="H7" s="9"/>
      <c r="I7" s="9">
        <v>166</v>
      </c>
      <c r="J7" s="9"/>
      <c r="K7" s="9">
        <v>187</v>
      </c>
      <c r="L7" s="9"/>
      <c r="M7" s="1"/>
      <c r="N7" s="1"/>
      <c r="O7" s="9">
        <v>4</v>
      </c>
      <c r="P7" s="7">
        <f t="shared" si="5"/>
        <v>97</v>
      </c>
      <c r="Q7" s="7">
        <f t="shared" si="6"/>
        <v>167</v>
      </c>
      <c r="R7" s="7">
        <f t="shared" si="7"/>
        <v>354</v>
      </c>
      <c r="S7" s="7">
        <f t="shared" si="8"/>
        <v>166</v>
      </c>
      <c r="T7" s="7">
        <f t="shared" si="9"/>
        <v>187</v>
      </c>
      <c r="U7" s="8">
        <f t="shared" si="10"/>
        <v>971</v>
      </c>
      <c r="V7" s="1"/>
      <c r="W7" s="9">
        <v>4</v>
      </c>
      <c r="X7" s="7">
        <v>5</v>
      </c>
      <c r="Y7" s="7">
        <v>4</v>
      </c>
      <c r="Z7" s="7">
        <v>3</v>
      </c>
      <c r="AA7" s="7">
        <v>2</v>
      </c>
      <c r="AB7" s="7">
        <v>1</v>
      </c>
      <c r="AC7" s="1"/>
      <c r="AD7" s="9">
        <v>4</v>
      </c>
      <c r="AE7" s="7">
        <f t="shared" si="0"/>
        <v>485</v>
      </c>
      <c r="AF7" s="7">
        <f t="shared" si="1"/>
        <v>668</v>
      </c>
      <c r="AG7" s="7">
        <f t="shared" si="2"/>
        <v>1062</v>
      </c>
      <c r="AH7" s="7">
        <f t="shared" si="3"/>
        <v>332</v>
      </c>
      <c r="AI7" s="7">
        <f t="shared" si="4"/>
        <v>187</v>
      </c>
      <c r="AJ7" s="8">
        <f t="shared" si="11"/>
        <v>2734</v>
      </c>
      <c r="AK7" s="10">
        <f t="shared" si="12"/>
        <v>4855</v>
      </c>
      <c r="AL7" s="11">
        <f t="shared" si="13"/>
        <v>0.56313079299691038</v>
      </c>
      <c r="AM7" s="1"/>
      <c r="AN7" s="1"/>
      <c r="AO7" s="1"/>
    </row>
    <row r="8" spans="1:41">
      <c r="A8" s="9">
        <v>5</v>
      </c>
      <c r="B8" s="14" t="s">
        <v>19</v>
      </c>
      <c r="C8" s="9">
        <v>108</v>
      </c>
      <c r="D8" s="9"/>
      <c r="E8" s="9">
        <v>175</v>
      </c>
      <c r="F8" s="9"/>
      <c r="G8" s="9">
        <v>329</v>
      </c>
      <c r="H8" s="9"/>
      <c r="I8" s="9">
        <v>180</v>
      </c>
      <c r="J8" s="9"/>
      <c r="K8" s="9">
        <v>182</v>
      </c>
      <c r="L8" s="9"/>
      <c r="M8" s="1"/>
      <c r="N8" s="1"/>
      <c r="O8" s="9">
        <v>5</v>
      </c>
      <c r="P8" s="7">
        <f t="shared" si="5"/>
        <v>108</v>
      </c>
      <c r="Q8" s="7">
        <f t="shared" si="6"/>
        <v>175</v>
      </c>
      <c r="R8" s="7">
        <f t="shared" si="7"/>
        <v>329</v>
      </c>
      <c r="S8" s="7">
        <f t="shared" si="8"/>
        <v>180</v>
      </c>
      <c r="T8" s="7">
        <f t="shared" si="9"/>
        <v>182</v>
      </c>
      <c r="U8" s="8">
        <f t="shared" si="10"/>
        <v>974</v>
      </c>
      <c r="V8" s="1"/>
      <c r="W8" s="9">
        <v>5</v>
      </c>
      <c r="X8" s="7">
        <v>5</v>
      </c>
      <c r="Y8" s="7">
        <v>4</v>
      </c>
      <c r="Z8" s="7">
        <v>3</v>
      </c>
      <c r="AA8" s="7">
        <v>2</v>
      </c>
      <c r="AB8" s="7">
        <v>1</v>
      </c>
      <c r="AC8" s="1"/>
      <c r="AD8" s="9">
        <v>5</v>
      </c>
      <c r="AE8" s="7">
        <f t="shared" si="0"/>
        <v>540</v>
      </c>
      <c r="AF8" s="7">
        <f t="shared" si="1"/>
        <v>700</v>
      </c>
      <c r="AG8" s="7">
        <f t="shared" si="2"/>
        <v>987</v>
      </c>
      <c r="AH8" s="7">
        <f t="shared" si="3"/>
        <v>360</v>
      </c>
      <c r="AI8" s="7">
        <f t="shared" si="4"/>
        <v>182</v>
      </c>
      <c r="AJ8" s="8">
        <f t="shared" si="11"/>
        <v>2769</v>
      </c>
      <c r="AK8" s="10">
        <f t="shared" si="12"/>
        <v>4870</v>
      </c>
      <c r="AL8" s="11">
        <f t="shared" si="13"/>
        <v>0.56858316221765914</v>
      </c>
      <c r="AM8" s="1"/>
      <c r="AN8" s="1"/>
      <c r="AO8" s="1"/>
    </row>
    <row r="9" spans="1:41">
      <c r="A9" s="9">
        <v>6</v>
      </c>
      <c r="B9" s="14" t="s">
        <v>20</v>
      </c>
      <c r="C9" s="9">
        <v>139</v>
      </c>
      <c r="D9" s="9"/>
      <c r="E9" s="9">
        <v>261</v>
      </c>
      <c r="F9" s="9"/>
      <c r="G9" s="9">
        <v>335</v>
      </c>
      <c r="H9" s="9"/>
      <c r="I9" s="9">
        <v>135</v>
      </c>
      <c r="J9" s="9"/>
      <c r="K9" s="9">
        <v>104</v>
      </c>
      <c r="L9" s="9"/>
      <c r="M9" s="1"/>
      <c r="N9" s="1"/>
      <c r="O9" s="9">
        <v>6</v>
      </c>
      <c r="P9" s="7">
        <f t="shared" si="5"/>
        <v>139</v>
      </c>
      <c r="Q9" s="7">
        <f t="shared" si="6"/>
        <v>261</v>
      </c>
      <c r="R9" s="7">
        <f t="shared" si="7"/>
        <v>335</v>
      </c>
      <c r="S9" s="7">
        <f t="shared" si="8"/>
        <v>135</v>
      </c>
      <c r="T9" s="7">
        <f t="shared" si="9"/>
        <v>104</v>
      </c>
      <c r="U9" s="8">
        <f t="shared" si="10"/>
        <v>974</v>
      </c>
      <c r="V9" s="1"/>
      <c r="W9" s="9">
        <v>6</v>
      </c>
      <c r="X9" s="7">
        <v>5</v>
      </c>
      <c r="Y9" s="7">
        <v>4</v>
      </c>
      <c r="Z9" s="7">
        <v>3</v>
      </c>
      <c r="AA9" s="7">
        <v>2</v>
      </c>
      <c r="AB9" s="7">
        <v>1</v>
      </c>
      <c r="AC9" s="1"/>
      <c r="AD9" s="9">
        <v>6</v>
      </c>
      <c r="AE9" s="7">
        <f t="shared" si="0"/>
        <v>695</v>
      </c>
      <c r="AF9" s="7">
        <f t="shared" si="1"/>
        <v>1044</v>
      </c>
      <c r="AG9" s="7">
        <f t="shared" si="2"/>
        <v>1005</v>
      </c>
      <c r="AH9" s="7">
        <f t="shared" si="3"/>
        <v>270</v>
      </c>
      <c r="AI9" s="7">
        <f t="shared" si="4"/>
        <v>104</v>
      </c>
      <c r="AJ9" s="8">
        <f t="shared" si="11"/>
        <v>3118</v>
      </c>
      <c r="AK9" s="10">
        <f t="shared" si="12"/>
        <v>4870</v>
      </c>
      <c r="AL9" s="11">
        <f t="shared" si="13"/>
        <v>0.64024640657084186</v>
      </c>
      <c r="AM9" s="1"/>
      <c r="AN9" s="1"/>
      <c r="AO9" s="1"/>
    </row>
    <row r="10" spans="1:41">
      <c r="A10" s="9">
        <v>7</v>
      </c>
      <c r="B10" s="14" t="s">
        <v>21</v>
      </c>
      <c r="C10" s="9">
        <v>98</v>
      </c>
      <c r="D10" s="9"/>
      <c r="E10" s="9">
        <v>23</v>
      </c>
      <c r="F10" s="9"/>
      <c r="G10" s="9">
        <v>326</v>
      </c>
      <c r="H10" s="9"/>
      <c r="I10" s="9">
        <v>153</v>
      </c>
      <c r="J10" s="9"/>
      <c r="K10" s="9">
        <v>167</v>
      </c>
      <c r="L10" s="9"/>
      <c r="M10" s="1"/>
      <c r="N10" s="1"/>
      <c r="O10" s="9">
        <v>7</v>
      </c>
      <c r="P10" s="7">
        <f t="shared" si="5"/>
        <v>98</v>
      </c>
      <c r="Q10" s="7">
        <f t="shared" si="6"/>
        <v>23</v>
      </c>
      <c r="R10" s="7">
        <f t="shared" si="7"/>
        <v>326</v>
      </c>
      <c r="S10" s="7">
        <f t="shared" si="8"/>
        <v>153</v>
      </c>
      <c r="T10" s="7">
        <f t="shared" si="9"/>
        <v>167</v>
      </c>
      <c r="U10" s="8">
        <f t="shared" si="10"/>
        <v>767</v>
      </c>
      <c r="V10" s="1"/>
      <c r="W10" s="9">
        <v>7</v>
      </c>
      <c r="X10" s="7">
        <v>5</v>
      </c>
      <c r="Y10" s="7">
        <v>4</v>
      </c>
      <c r="Z10" s="7">
        <v>3</v>
      </c>
      <c r="AA10" s="7">
        <v>2</v>
      </c>
      <c r="AB10" s="7">
        <v>1</v>
      </c>
      <c r="AC10" s="1"/>
      <c r="AD10" s="9">
        <v>7</v>
      </c>
      <c r="AE10" s="7">
        <f t="shared" si="0"/>
        <v>490</v>
      </c>
      <c r="AF10" s="7">
        <f t="shared" si="1"/>
        <v>92</v>
      </c>
      <c r="AG10" s="7">
        <f t="shared" si="2"/>
        <v>978</v>
      </c>
      <c r="AH10" s="7">
        <f t="shared" si="3"/>
        <v>306</v>
      </c>
      <c r="AI10" s="7">
        <f t="shared" si="4"/>
        <v>167</v>
      </c>
      <c r="AJ10" s="8">
        <f t="shared" si="11"/>
        <v>2033</v>
      </c>
      <c r="AK10" s="10">
        <f t="shared" si="12"/>
        <v>3835</v>
      </c>
      <c r="AL10" s="11">
        <f t="shared" si="13"/>
        <v>0.53011734028683177</v>
      </c>
      <c r="AM10" s="1"/>
      <c r="AN10" s="1"/>
      <c r="AO10" s="1"/>
    </row>
    <row r="11" spans="1:41">
      <c r="A11" s="9">
        <v>8</v>
      </c>
      <c r="B11" s="14" t="s">
        <v>22</v>
      </c>
      <c r="C11" s="9">
        <v>88</v>
      </c>
      <c r="D11" s="9"/>
      <c r="E11" s="9">
        <v>172</v>
      </c>
      <c r="F11" s="9"/>
      <c r="G11" s="9">
        <v>334</v>
      </c>
      <c r="H11" s="9"/>
      <c r="I11" s="9">
        <v>167</v>
      </c>
      <c r="J11" s="9"/>
      <c r="K11" s="9">
        <v>213</v>
      </c>
      <c r="L11" s="9"/>
      <c r="M11" s="1"/>
      <c r="N11" s="1"/>
      <c r="O11" s="9">
        <v>8</v>
      </c>
      <c r="P11" s="7">
        <f t="shared" ref="P11:P18" si="14">C11</f>
        <v>88</v>
      </c>
      <c r="Q11" s="7">
        <f t="shared" ref="Q11:Q18" si="15">E11</f>
        <v>172</v>
      </c>
      <c r="R11" s="7">
        <f t="shared" ref="R11:R18" si="16">G11</f>
        <v>334</v>
      </c>
      <c r="S11" s="7">
        <f t="shared" ref="S11:S18" si="17">I11</f>
        <v>167</v>
      </c>
      <c r="T11" s="7">
        <f t="shared" ref="T11:T18" si="18">K11</f>
        <v>213</v>
      </c>
      <c r="U11" s="8">
        <f t="shared" si="10"/>
        <v>974</v>
      </c>
      <c r="V11" s="1"/>
      <c r="W11" s="9">
        <v>8</v>
      </c>
      <c r="X11" s="7">
        <v>5</v>
      </c>
      <c r="Y11" s="7">
        <v>4</v>
      </c>
      <c r="Z11" s="7">
        <v>3</v>
      </c>
      <c r="AA11" s="7">
        <v>2</v>
      </c>
      <c r="AB11" s="7">
        <v>1</v>
      </c>
      <c r="AC11" s="1"/>
      <c r="AD11" s="9">
        <v>8</v>
      </c>
      <c r="AE11" s="7">
        <f t="shared" si="0"/>
        <v>440</v>
      </c>
      <c r="AF11" s="7">
        <f t="shared" si="1"/>
        <v>688</v>
      </c>
      <c r="AG11" s="7">
        <f t="shared" si="2"/>
        <v>1002</v>
      </c>
      <c r="AH11" s="7">
        <f t="shared" si="3"/>
        <v>334</v>
      </c>
      <c r="AI11" s="7">
        <f t="shared" si="4"/>
        <v>213</v>
      </c>
      <c r="AJ11" s="8">
        <f t="shared" si="11"/>
        <v>2677</v>
      </c>
      <c r="AK11" s="10">
        <f t="shared" si="12"/>
        <v>4870</v>
      </c>
      <c r="AL11" s="11">
        <f t="shared" si="13"/>
        <v>0.54969199178644768</v>
      </c>
      <c r="AM11" s="1"/>
      <c r="AN11" s="1"/>
      <c r="AO11" s="1"/>
    </row>
    <row r="12" spans="1:41">
      <c r="A12" s="9">
        <v>9</v>
      </c>
      <c r="B12" s="14" t="s">
        <v>23</v>
      </c>
      <c r="C12" s="9">
        <v>105</v>
      </c>
      <c r="D12" s="9"/>
      <c r="E12" s="9">
        <v>171</v>
      </c>
      <c r="F12" s="9"/>
      <c r="G12" s="9">
        <v>325</v>
      </c>
      <c r="H12" s="9"/>
      <c r="I12" s="9">
        <v>175</v>
      </c>
      <c r="J12" s="9"/>
      <c r="K12" s="9">
        <v>197</v>
      </c>
      <c r="L12" s="9"/>
      <c r="M12" s="1"/>
      <c r="N12" s="1"/>
      <c r="O12" s="9">
        <v>9</v>
      </c>
      <c r="P12" s="7">
        <f t="shared" si="14"/>
        <v>105</v>
      </c>
      <c r="Q12" s="7">
        <f t="shared" si="15"/>
        <v>171</v>
      </c>
      <c r="R12" s="7">
        <f t="shared" si="16"/>
        <v>325</v>
      </c>
      <c r="S12" s="7">
        <f t="shared" si="17"/>
        <v>175</v>
      </c>
      <c r="T12" s="7">
        <f t="shared" si="18"/>
        <v>197</v>
      </c>
      <c r="U12" s="8">
        <f t="shared" si="10"/>
        <v>973</v>
      </c>
      <c r="V12" s="1"/>
      <c r="W12" s="9">
        <v>9</v>
      </c>
      <c r="X12" s="7">
        <v>5</v>
      </c>
      <c r="Y12" s="7">
        <v>4</v>
      </c>
      <c r="Z12" s="7">
        <v>3</v>
      </c>
      <c r="AA12" s="7">
        <v>2</v>
      </c>
      <c r="AB12" s="7">
        <v>1</v>
      </c>
      <c r="AC12" s="1"/>
      <c r="AD12" s="9">
        <v>9</v>
      </c>
      <c r="AE12" s="7">
        <f t="shared" si="0"/>
        <v>525</v>
      </c>
      <c r="AF12" s="7">
        <f t="shared" si="1"/>
        <v>684</v>
      </c>
      <c r="AG12" s="7">
        <f t="shared" si="2"/>
        <v>975</v>
      </c>
      <c r="AH12" s="7">
        <f t="shared" si="3"/>
        <v>350</v>
      </c>
      <c r="AI12" s="7">
        <f t="shared" si="4"/>
        <v>197</v>
      </c>
      <c r="AJ12" s="8">
        <f t="shared" si="11"/>
        <v>2731</v>
      </c>
      <c r="AK12" s="10">
        <f t="shared" si="12"/>
        <v>4865</v>
      </c>
      <c r="AL12" s="11">
        <f t="shared" si="13"/>
        <v>0.56135662898252825</v>
      </c>
      <c r="AM12" s="1"/>
      <c r="AN12" s="1"/>
      <c r="AO12" s="1"/>
    </row>
    <row r="13" spans="1:41">
      <c r="A13" s="9">
        <v>10</v>
      </c>
      <c r="B13" s="14" t="s">
        <v>24</v>
      </c>
      <c r="C13" s="9">
        <v>127</v>
      </c>
      <c r="D13" s="9"/>
      <c r="E13" s="9">
        <v>237</v>
      </c>
      <c r="F13" s="9"/>
      <c r="G13" s="9">
        <v>355</v>
      </c>
      <c r="H13" s="9"/>
      <c r="I13" s="9">
        <v>139</v>
      </c>
      <c r="J13" s="9"/>
      <c r="K13" s="9">
        <v>115</v>
      </c>
      <c r="L13" s="9"/>
      <c r="M13" s="1"/>
      <c r="N13" s="1"/>
      <c r="O13" s="9">
        <v>10</v>
      </c>
      <c r="P13" s="7">
        <f t="shared" si="14"/>
        <v>127</v>
      </c>
      <c r="Q13" s="7">
        <f t="shared" si="15"/>
        <v>237</v>
      </c>
      <c r="R13" s="7">
        <f t="shared" si="16"/>
        <v>355</v>
      </c>
      <c r="S13" s="7">
        <f t="shared" si="17"/>
        <v>139</v>
      </c>
      <c r="T13" s="7">
        <f t="shared" si="18"/>
        <v>115</v>
      </c>
      <c r="U13" s="8">
        <f t="shared" si="10"/>
        <v>973</v>
      </c>
      <c r="V13" s="1"/>
      <c r="W13" s="9">
        <v>10</v>
      </c>
      <c r="X13" s="7">
        <v>5</v>
      </c>
      <c r="Y13" s="7">
        <v>4</v>
      </c>
      <c r="Z13" s="7">
        <v>3</v>
      </c>
      <c r="AA13" s="7">
        <v>2</v>
      </c>
      <c r="AB13" s="7">
        <v>1</v>
      </c>
      <c r="AC13" s="1"/>
      <c r="AD13" s="9">
        <v>10</v>
      </c>
      <c r="AE13" s="7">
        <f t="shared" si="0"/>
        <v>635</v>
      </c>
      <c r="AF13" s="7">
        <f t="shared" si="1"/>
        <v>948</v>
      </c>
      <c r="AG13" s="7">
        <f t="shared" si="2"/>
        <v>1065</v>
      </c>
      <c r="AH13" s="7">
        <f t="shared" si="3"/>
        <v>278</v>
      </c>
      <c r="AI13" s="7">
        <f t="shared" si="4"/>
        <v>115</v>
      </c>
      <c r="AJ13" s="8">
        <f t="shared" si="11"/>
        <v>3041</v>
      </c>
      <c r="AK13" s="10">
        <f t="shared" si="12"/>
        <v>4865</v>
      </c>
      <c r="AL13" s="11">
        <f t="shared" si="13"/>
        <v>0.62507708119218908</v>
      </c>
      <c r="AM13" s="1"/>
      <c r="AN13" s="1"/>
      <c r="AO13" s="1"/>
    </row>
    <row r="14" spans="1:41">
      <c r="A14" s="9">
        <v>11</v>
      </c>
      <c r="B14" s="14" t="s">
        <v>25</v>
      </c>
      <c r="C14" s="9">
        <v>126</v>
      </c>
      <c r="D14" s="9"/>
      <c r="E14" s="9">
        <v>224</v>
      </c>
      <c r="F14" s="9"/>
      <c r="G14" s="9">
        <v>337</v>
      </c>
      <c r="H14" s="9"/>
      <c r="I14" s="9">
        <v>146</v>
      </c>
      <c r="J14" s="9"/>
      <c r="K14" s="9">
        <v>134</v>
      </c>
      <c r="L14" s="9"/>
      <c r="M14" s="1"/>
      <c r="N14" s="1"/>
      <c r="O14" s="9">
        <v>11</v>
      </c>
      <c r="P14" s="7">
        <f t="shared" si="14"/>
        <v>126</v>
      </c>
      <c r="Q14" s="7">
        <f t="shared" si="15"/>
        <v>224</v>
      </c>
      <c r="R14" s="7">
        <f t="shared" si="16"/>
        <v>337</v>
      </c>
      <c r="S14" s="7">
        <f t="shared" si="17"/>
        <v>146</v>
      </c>
      <c r="T14" s="7">
        <f t="shared" si="18"/>
        <v>134</v>
      </c>
      <c r="U14" s="8">
        <f t="shared" si="10"/>
        <v>967</v>
      </c>
      <c r="V14" s="1"/>
      <c r="W14" s="9">
        <v>11</v>
      </c>
      <c r="X14" s="7">
        <v>5</v>
      </c>
      <c r="Y14" s="7">
        <v>4</v>
      </c>
      <c r="Z14" s="7">
        <v>3</v>
      </c>
      <c r="AA14" s="7">
        <v>2</v>
      </c>
      <c r="AB14" s="7">
        <v>1</v>
      </c>
      <c r="AC14" s="1"/>
      <c r="AD14" s="9">
        <v>11</v>
      </c>
      <c r="AE14" s="7">
        <f t="shared" si="0"/>
        <v>630</v>
      </c>
      <c r="AF14" s="7">
        <f t="shared" si="1"/>
        <v>896</v>
      </c>
      <c r="AG14" s="7">
        <f t="shared" si="2"/>
        <v>1011</v>
      </c>
      <c r="AH14" s="7">
        <f t="shared" si="3"/>
        <v>292</v>
      </c>
      <c r="AI14" s="7">
        <f t="shared" si="4"/>
        <v>134</v>
      </c>
      <c r="AJ14" s="8">
        <f t="shared" si="11"/>
        <v>2963</v>
      </c>
      <c r="AK14" s="10">
        <f t="shared" si="12"/>
        <v>4835</v>
      </c>
      <c r="AL14" s="11">
        <f t="shared" si="13"/>
        <v>0.61282316442606</v>
      </c>
      <c r="AM14" s="1"/>
      <c r="AN14" s="1"/>
      <c r="AO14" s="1"/>
    </row>
    <row r="15" spans="1:41">
      <c r="A15" s="9">
        <v>12</v>
      </c>
      <c r="B15" s="14" t="s">
        <v>26</v>
      </c>
      <c r="C15" s="9">
        <v>94</v>
      </c>
      <c r="D15" s="9"/>
      <c r="E15" s="9">
        <v>176</v>
      </c>
      <c r="F15" s="9"/>
      <c r="G15" s="9">
        <v>361</v>
      </c>
      <c r="H15" s="9"/>
      <c r="I15" s="9">
        <v>181</v>
      </c>
      <c r="J15" s="9"/>
      <c r="K15" s="9">
        <v>162</v>
      </c>
      <c r="L15" s="9"/>
      <c r="M15" s="1"/>
      <c r="N15" s="1"/>
      <c r="O15" s="9">
        <v>12</v>
      </c>
      <c r="P15" s="7">
        <f t="shared" si="14"/>
        <v>94</v>
      </c>
      <c r="Q15" s="7">
        <f t="shared" si="15"/>
        <v>176</v>
      </c>
      <c r="R15" s="7">
        <f t="shared" si="16"/>
        <v>361</v>
      </c>
      <c r="S15" s="7">
        <f t="shared" si="17"/>
        <v>181</v>
      </c>
      <c r="T15" s="7">
        <f t="shared" si="18"/>
        <v>162</v>
      </c>
      <c r="U15" s="8">
        <f t="shared" si="10"/>
        <v>974</v>
      </c>
      <c r="V15" s="1"/>
      <c r="W15" s="9">
        <v>12</v>
      </c>
      <c r="X15" s="7">
        <v>5</v>
      </c>
      <c r="Y15" s="7">
        <v>4</v>
      </c>
      <c r="Z15" s="7">
        <v>3</v>
      </c>
      <c r="AA15" s="7">
        <v>2</v>
      </c>
      <c r="AB15" s="7">
        <v>1</v>
      </c>
      <c r="AC15" s="1"/>
      <c r="AD15" s="9">
        <v>12</v>
      </c>
      <c r="AE15" s="7">
        <f t="shared" si="0"/>
        <v>470</v>
      </c>
      <c r="AF15" s="7">
        <f t="shared" si="1"/>
        <v>704</v>
      </c>
      <c r="AG15" s="7">
        <f t="shared" si="2"/>
        <v>1083</v>
      </c>
      <c r="AH15" s="7">
        <f t="shared" si="3"/>
        <v>362</v>
      </c>
      <c r="AI15" s="7">
        <f t="shared" si="4"/>
        <v>162</v>
      </c>
      <c r="AJ15" s="8">
        <f t="shared" si="11"/>
        <v>2781</v>
      </c>
      <c r="AK15" s="10">
        <f t="shared" si="12"/>
        <v>4870</v>
      </c>
      <c r="AL15" s="11">
        <f t="shared" si="13"/>
        <v>0.57104722792607798</v>
      </c>
      <c r="AM15" s="1"/>
      <c r="AN15" s="1"/>
      <c r="AO15" s="1"/>
    </row>
    <row r="16" spans="1:41">
      <c r="A16" s="9">
        <v>13</v>
      </c>
      <c r="B16" s="14" t="s">
        <v>27</v>
      </c>
      <c r="C16" s="9">
        <v>98</v>
      </c>
      <c r="D16" s="9"/>
      <c r="E16" s="9">
        <v>162</v>
      </c>
      <c r="F16" s="9"/>
      <c r="G16" s="9">
        <v>322</v>
      </c>
      <c r="H16" s="9"/>
      <c r="I16" s="9">
        <v>174</v>
      </c>
      <c r="J16" s="9"/>
      <c r="K16" s="9">
        <v>212</v>
      </c>
      <c r="L16" s="9"/>
      <c r="M16" s="1"/>
      <c r="N16" s="1"/>
      <c r="O16" s="9">
        <v>13</v>
      </c>
      <c r="P16" s="7">
        <f t="shared" si="14"/>
        <v>98</v>
      </c>
      <c r="Q16" s="7">
        <f t="shared" si="15"/>
        <v>162</v>
      </c>
      <c r="R16" s="7">
        <f t="shared" si="16"/>
        <v>322</v>
      </c>
      <c r="S16" s="7">
        <f t="shared" si="17"/>
        <v>174</v>
      </c>
      <c r="T16" s="7">
        <f t="shared" si="18"/>
        <v>212</v>
      </c>
      <c r="U16" s="8">
        <f t="shared" si="10"/>
        <v>968</v>
      </c>
      <c r="V16" s="1"/>
      <c r="W16" s="9">
        <v>13</v>
      </c>
      <c r="X16" s="7">
        <v>5</v>
      </c>
      <c r="Y16" s="7">
        <v>4</v>
      </c>
      <c r="Z16" s="7">
        <v>3</v>
      </c>
      <c r="AA16" s="7">
        <v>2</v>
      </c>
      <c r="AB16" s="7">
        <v>1</v>
      </c>
      <c r="AC16" s="1"/>
      <c r="AD16" s="9">
        <v>13</v>
      </c>
      <c r="AE16" s="7">
        <f t="shared" si="0"/>
        <v>490</v>
      </c>
      <c r="AF16" s="7">
        <f t="shared" si="1"/>
        <v>648</v>
      </c>
      <c r="AG16" s="7">
        <f t="shared" si="2"/>
        <v>966</v>
      </c>
      <c r="AH16" s="7">
        <f t="shared" si="3"/>
        <v>348</v>
      </c>
      <c r="AI16" s="7">
        <f t="shared" si="4"/>
        <v>212</v>
      </c>
      <c r="AJ16" s="8">
        <f t="shared" si="11"/>
        <v>2664</v>
      </c>
      <c r="AK16" s="10">
        <f t="shared" si="12"/>
        <v>4840</v>
      </c>
      <c r="AL16" s="11">
        <f t="shared" si="13"/>
        <v>0.5504132231404959</v>
      </c>
      <c r="AM16" s="1"/>
      <c r="AN16" s="1"/>
      <c r="AO16" s="1"/>
    </row>
    <row r="17" spans="1:41">
      <c r="A17" s="9">
        <v>14</v>
      </c>
      <c r="B17" s="14" t="s">
        <v>28</v>
      </c>
      <c r="C17" s="9">
        <v>103</v>
      </c>
      <c r="D17" s="9"/>
      <c r="E17" s="9">
        <v>171</v>
      </c>
      <c r="F17" s="9"/>
      <c r="G17" s="9">
        <v>383</v>
      </c>
      <c r="H17" s="9"/>
      <c r="I17" s="9">
        <v>168</v>
      </c>
      <c r="J17" s="9"/>
      <c r="K17" s="9">
        <v>142</v>
      </c>
      <c r="L17" s="9"/>
      <c r="M17" s="1"/>
      <c r="N17" s="1"/>
      <c r="O17" s="9">
        <v>14</v>
      </c>
      <c r="P17" s="7">
        <f t="shared" si="14"/>
        <v>103</v>
      </c>
      <c r="Q17" s="7">
        <f t="shared" si="15"/>
        <v>171</v>
      </c>
      <c r="R17" s="7">
        <f t="shared" si="16"/>
        <v>383</v>
      </c>
      <c r="S17" s="7">
        <f t="shared" si="17"/>
        <v>168</v>
      </c>
      <c r="T17" s="7">
        <f t="shared" si="18"/>
        <v>142</v>
      </c>
      <c r="U17" s="8">
        <f t="shared" si="10"/>
        <v>967</v>
      </c>
      <c r="V17" s="1"/>
      <c r="W17" s="9">
        <v>14</v>
      </c>
      <c r="X17" s="7">
        <v>5</v>
      </c>
      <c r="Y17" s="7">
        <v>4</v>
      </c>
      <c r="Z17" s="7">
        <v>3</v>
      </c>
      <c r="AA17" s="7">
        <v>2</v>
      </c>
      <c r="AB17" s="7">
        <v>1</v>
      </c>
      <c r="AC17" s="1"/>
      <c r="AD17" s="9">
        <v>14</v>
      </c>
      <c r="AE17" s="7">
        <f t="shared" si="0"/>
        <v>515</v>
      </c>
      <c r="AF17" s="7">
        <f t="shared" si="1"/>
        <v>684</v>
      </c>
      <c r="AG17" s="7">
        <f t="shared" si="2"/>
        <v>1149</v>
      </c>
      <c r="AH17" s="7">
        <f t="shared" si="3"/>
        <v>336</v>
      </c>
      <c r="AI17" s="7">
        <f t="shared" si="4"/>
        <v>142</v>
      </c>
      <c r="AJ17" s="8">
        <f t="shared" si="11"/>
        <v>2826</v>
      </c>
      <c r="AK17" s="10">
        <f t="shared" si="12"/>
        <v>4835</v>
      </c>
      <c r="AL17" s="11">
        <f t="shared" si="13"/>
        <v>0.58448810754912095</v>
      </c>
      <c r="AM17" s="1"/>
      <c r="AN17" s="1"/>
      <c r="AO17" s="1"/>
    </row>
    <row r="18" spans="1:41">
      <c r="A18" s="9">
        <v>15</v>
      </c>
      <c r="B18" s="14" t="s">
        <v>29</v>
      </c>
      <c r="C18" s="9">
        <v>98</v>
      </c>
      <c r="D18" s="9"/>
      <c r="E18" s="9">
        <v>179</v>
      </c>
      <c r="F18" s="9"/>
      <c r="G18" s="9">
        <v>379</v>
      </c>
      <c r="H18" s="9"/>
      <c r="I18" s="9">
        <v>159</v>
      </c>
      <c r="J18" s="9"/>
      <c r="K18" s="9">
        <v>154</v>
      </c>
      <c r="L18" s="9"/>
      <c r="M18" s="1"/>
      <c r="N18" s="1"/>
      <c r="O18" s="9">
        <v>15</v>
      </c>
      <c r="P18" s="7">
        <f t="shared" si="14"/>
        <v>98</v>
      </c>
      <c r="Q18" s="7">
        <f t="shared" si="15"/>
        <v>179</v>
      </c>
      <c r="R18" s="7">
        <f t="shared" si="16"/>
        <v>379</v>
      </c>
      <c r="S18" s="7">
        <f t="shared" si="17"/>
        <v>159</v>
      </c>
      <c r="T18" s="7">
        <f t="shared" si="18"/>
        <v>154</v>
      </c>
      <c r="U18" s="8">
        <f t="shared" si="10"/>
        <v>969</v>
      </c>
      <c r="V18" s="1"/>
      <c r="W18" s="9">
        <v>15</v>
      </c>
      <c r="X18" s="7">
        <v>5</v>
      </c>
      <c r="Y18" s="7">
        <v>4</v>
      </c>
      <c r="Z18" s="7">
        <v>3</v>
      </c>
      <c r="AA18" s="7">
        <v>2</v>
      </c>
      <c r="AB18" s="7">
        <v>1</v>
      </c>
      <c r="AC18" s="1"/>
      <c r="AD18" s="9">
        <v>15</v>
      </c>
      <c r="AE18" s="7">
        <f t="shared" si="0"/>
        <v>490</v>
      </c>
      <c r="AF18" s="7">
        <f t="shared" si="1"/>
        <v>716</v>
      </c>
      <c r="AG18" s="7">
        <f t="shared" si="2"/>
        <v>1137</v>
      </c>
      <c r="AH18" s="7">
        <f t="shared" si="3"/>
        <v>318</v>
      </c>
      <c r="AI18" s="7">
        <f t="shared" si="4"/>
        <v>154</v>
      </c>
      <c r="AJ18" s="8">
        <f t="shared" si="11"/>
        <v>2815</v>
      </c>
      <c r="AK18" s="10">
        <f t="shared" si="12"/>
        <v>4845</v>
      </c>
      <c r="AL18" s="11">
        <f t="shared" si="13"/>
        <v>0.58101135190918474</v>
      </c>
      <c r="AM18" s="1"/>
      <c r="AN18" s="1"/>
      <c r="AO18" s="1"/>
    </row>
    <row r="19" spans="1:41">
      <c r="A19" s="9">
        <v>16</v>
      </c>
      <c r="B19" s="14" t="s">
        <v>30</v>
      </c>
      <c r="C19" s="9">
        <v>128</v>
      </c>
      <c r="D19" s="9"/>
      <c r="E19" s="9">
        <v>259</v>
      </c>
      <c r="F19" s="9"/>
      <c r="G19" s="9">
        <v>355</v>
      </c>
      <c r="H19" s="9"/>
      <c r="I19" s="9">
        <v>107</v>
      </c>
      <c r="J19" s="9"/>
      <c r="K19" s="9">
        <v>119</v>
      </c>
      <c r="L19" s="9"/>
      <c r="M19" s="1"/>
      <c r="N19" s="1"/>
      <c r="O19" s="9">
        <v>16</v>
      </c>
      <c r="P19" s="7">
        <f t="shared" si="5"/>
        <v>128</v>
      </c>
      <c r="Q19" s="7">
        <f t="shared" si="6"/>
        <v>259</v>
      </c>
      <c r="R19" s="7">
        <f t="shared" si="7"/>
        <v>355</v>
      </c>
      <c r="S19" s="7">
        <f t="shared" si="8"/>
        <v>107</v>
      </c>
      <c r="T19" s="7">
        <f t="shared" si="9"/>
        <v>119</v>
      </c>
      <c r="U19" s="8">
        <f t="shared" si="10"/>
        <v>968</v>
      </c>
      <c r="V19" s="1"/>
      <c r="W19" s="9">
        <v>16</v>
      </c>
      <c r="X19" s="7">
        <v>5</v>
      </c>
      <c r="Y19" s="7">
        <v>4</v>
      </c>
      <c r="Z19" s="7">
        <v>3</v>
      </c>
      <c r="AA19" s="7">
        <v>2</v>
      </c>
      <c r="AB19" s="7">
        <v>1</v>
      </c>
      <c r="AC19" s="1"/>
      <c r="AD19" s="9">
        <v>16</v>
      </c>
      <c r="AE19" s="7">
        <f t="shared" si="0"/>
        <v>640</v>
      </c>
      <c r="AF19" s="7">
        <f t="shared" si="1"/>
        <v>1036</v>
      </c>
      <c r="AG19" s="7">
        <f t="shared" si="2"/>
        <v>1065</v>
      </c>
      <c r="AH19" s="7">
        <f t="shared" si="3"/>
        <v>214</v>
      </c>
      <c r="AI19" s="7">
        <f t="shared" si="4"/>
        <v>119</v>
      </c>
      <c r="AJ19" s="8">
        <f t="shared" si="11"/>
        <v>3074</v>
      </c>
      <c r="AK19" s="10">
        <f t="shared" si="12"/>
        <v>4840</v>
      </c>
      <c r="AL19" s="11">
        <f t="shared" si="13"/>
        <v>0.63512396694214879</v>
      </c>
      <c r="AM19" s="1"/>
      <c r="AN19" s="1"/>
      <c r="AO19" s="1"/>
    </row>
    <row r="20" spans="1:4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</sheetData>
  <mergeCells count="4">
    <mergeCell ref="P2:T2"/>
    <mergeCell ref="X2:AB2"/>
    <mergeCell ref="AE2:AI2"/>
    <mergeCell ref="B1:AO1"/>
  </mergeCells>
  <pageMargins left="0.7" right="0.7" top="0.75" bottom="0.75" header="0.3" footer="0.3"/>
  <pageSetup paperSize="9" orientation="landscape" verticalDpi="0" r:id="rId1"/>
  <ignoredErrors>
    <ignoredError sqref="AL4 AL5:AL19 AO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Therainking</dc:creator>
  <cp:lastModifiedBy>yeni</cp:lastModifiedBy>
  <cp:lastPrinted>2023-06-14T11:15:19Z</cp:lastPrinted>
  <dcterms:created xsi:type="dcterms:W3CDTF">2022-03-08T10:44:32Z</dcterms:created>
  <dcterms:modified xsi:type="dcterms:W3CDTF">2023-12-08T13:18:21Z</dcterms:modified>
</cp:coreProperties>
</file>