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\Downloads\"/>
    </mc:Choice>
  </mc:AlternateContent>
  <bookViews>
    <workbookView xWindow="120" yWindow="15" windowWidth="18975" windowHeight="11955"/>
  </bookViews>
  <sheets>
    <sheet name="Page 1" sheetId="1" r:id="rId1"/>
    <sheet name="Sayfa1" sheetId="2" r:id="rId2"/>
  </sheets>
  <definedNames>
    <definedName name="_xlnm.Print_Area" localSheetId="0">'Page 1'!$A$1:$G$21</definedName>
  </definedNames>
  <calcPr calcId="152511"/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2" i="2"/>
  <c r="P2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6" i="1"/>
  <c r="N6" i="1" s="1"/>
  <c r="L7" i="1"/>
  <c r="L8" i="1"/>
  <c r="N8" i="1" s="1"/>
  <c r="L9" i="1"/>
  <c r="L10" i="1"/>
  <c r="N10" i="1" s="1"/>
  <c r="L11" i="1"/>
  <c r="L12" i="1"/>
  <c r="N12" i="1" s="1"/>
  <c r="L13" i="1"/>
  <c r="L14" i="1"/>
  <c r="N14" i="1" s="1"/>
  <c r="L15" i="1"/>
  <c r="L16" i="1"/>
  <c r="N16" i="1" s="1"/>
  <c r="L17" i="1"/>
  <c r="L18" i="1"/>
  <c r="N18" i="1" s="1"/>
  <c r="L19" i="1"/>
  <c r="L20" i="1"/>
  <c r="N20" i="1" s="1"/>
  <c r="L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6" i="1"/>
  <c r="I7" i="1"/>
  <c r="N7" i="1" s="1"/>
  <c r="I8" i="1"/>
  <c r="I9" i="1"/>
  <c r="N9" i="1" s="1"/>
  <c r="I10" i="1"/>
  <c r="I11" i="1"/>
  <c r="N11" i="1" s="1"/>
  <c r="I12" i="1"/>
  <c r="I13" i="1"/>
  <c r="N13" i="1" s="1"/>
  <c r="I14" i="1"/>
  <c r="I15" i="1"/>
  <c r="N15" i="1" s="1"/>
  <c r="I16" i="1"/>
  <c r="I17" i="1"/>
  <c r="N17" i="1" s="1"/>
  <c r="I18" i="1"/>
  <c r="I19" i="1"/>
  <c r="N19" i="1" s="1"/>
  <c r="I20" i="1"/>
  <c r="I21" i="1"/>
  <c r="N21" i="1" s="1"/>
  <c r="I6" i="1"/>
</calcChain>
</file>

<file path=xl/sharedStrings.xml><?xml version="1.0" encoding="utf-8"?>
<sst xmlns="http://schemas.openxmlformats.org/spreadsheetml/2006/main" count="85" uniqueCount="55">
  <si>
    <t>Cinsiyetiniz</t>
  </si>
  <si>
    <t>276</t>
  </si>
  <si>
    <t>194</t>
  </si>
  <si>
    <t>Ailenizde kaçıncı kuşak üniversite okuyan kişisiniz ?</t>
  </si>
  <si>
    <t>367</t>
  </si>
  <si>
    <t>93</t>
  </si>
  <si>
    <t>16</t>
  </si>
  <si>
    <t>Öğretim elemanları alanındaki yenilikleri ve gelişmeleri paylaşmaktadır.</t>
  </si>
  <si>
    <t>Derslerde teknolojik araç ve gereçler etkin kullanılmaktadır.</t>
  </si>
  <si>
    <t>Danışmanım sorunlarıma karşı duyarlıdır.</t>
  </si>
  <si>
    <t>Dersliklerin donanımı uygundur.</t>
  </si>
  <si>
    <t>Proje olanaklarından haberdar edilmekteyim.</t>
  </si>
  <si>
    <t>Üniversite web sayfası kullanıcı dostu olma yönünden yeterlidir.</t>
  </si>
  <si>
    <t>Öğrenim ortamının temizlik düzeyi yeterlidir.</t>
  </si>
  <si>
    <t>Öğrenci kulüpleri etkinlikler açısından yeterlidir.</t>
  </si>
  <si>
    <t>Üniversite tarafından bizlere sunulan kültürel, sportif ve sanatsal olanaklar yeterlidir.</t>
  </si>
  <si>
    <t>Merkezi kütüphane fiziki yönden ve donanım açısından yeterlidir.</t>
  </si>
  <si>
    <t>Üniversitede yer alan kantin, kafe, restoran vb. işletmelerin hizmet kalitesi yeterlidir.</t>
  </si>
  <si>
    <t>Üniversitenin kariyer planlama etkinlikleri yeterlidir.</t>
  </si>
  <si>
    <t>Değişim programları (Erasmus +, Farabi, Mevlana, vb.) bilgilendirme düzeyleri yeterlidir.</t>
  </si>
  <si>
    <t>Üniversitenin özel gereksinimli bireyler açısından erişilebilirliği uygundur</t>
  </si>
  <si>
    <t>Topluma hizmet uygulamaları yeterlidir.</t>
  </si>
  <si>
    <t>Üniversite içi huzur ve güven hizmetleri uygundur.</t>
  </si>
  <si>
    <t>KADIN</t>
  </si>
  <si>
    <t>ERKEK</t>
  </si>
  <si>
    <t>1. Kuşak (Sadece ben)</t>
  </si>
  <si>
    <t>2. Kuşak (Anne-baba ve Ben)</t>
  </si>
  <si>
    <t>3. Kuşak (Dede-nine, Anne-baba ve ben)</t>
  </si>
  <si>
    <t>Hemen hemen her zaman</t>
  </si>
  <si>
    <t>Sık sık</t>
  </si>
  <si>
    <t>Zaman zaman</t>
  </si>
  <si>
    <t>Nadiren</t>
  </si>
  <si>
    <t>Hemen hemen hiçbir zaman</t>
  </si>
  <si>
    <t>Soru</t>
  </si>
  <si>
    <t>toplam</t>
  </si>
  <si>
    <t>soru puan</t>
  </si>
  <si>
    <t>max puan</t>
  </si>
  <si>
    <t>oran</t>
  </si>
  <si>
    <t>genel memnuniyet</t>
  </si>
  <si>
    <t>Soru 1</t>
  </si>
  <si>
    <t>Soru 9</t>
  </si>
  <si>
    <t>Soru 7</t>
  </si>
  <si>
    <t>Soru 8</t>
  </si>
  <si>
    <t>Soru 6</t>
  </si>
  <si>
    <t>Soru 2</t>
  </si>
  <si>
    <t>Soru 3</t>
  </si>
  <si>
    <t>Soru 4</t>
  </si>
  <si>
    <t>Soru 5</t>
  </si>
  <si>
    <t>Soru 10</t>
  </si>
  <si>
    <t>Soru 11</t>
  </si>
  <si>
    <t>Soru 12</t>
  </si>
  <si>
    <t>Soru 13</t>
  </si>
  <si>
    <t>Soru 14</t>
  </si>
  <si>
    <t>Soru 15</t>
  </si>
  <si>
    <t>Soru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</si>
</sst>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  <charset val="1"/>
    </font>
    <font>
      <sz val="8"/>
      <color rgb="FFFFFFFF"/>
      <name val="Arial"/>
      <charset val="1"/>
    </font>
    <font>
      <sz val="8"/>
      <color rgb="FF000000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  <charset val="162"/>
    </font>
    <font>
      <sz val="10"/>
      <color rgb="FFFF0000"/>
      <name val="Arial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rgb="FF00008B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0">
    <xf numFmtId="0" fontId="0" fillId="0" borderId="0" xfId="0" applyAlignment="1">
      <alignment horizontal="left"/>
    </xf>
    <xf numFmtId="0" fontId="1" fillId="2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NumberFormat="1" applyFont="1" applyFill="1" applyAlignment="1">
      <alignment horizontal="left" vertical="top"/>
    </xf>
    <xf numFmtId="0" fontId="4" fillId="0" borderId="0" xfId="0" applyFont="1" applyAlignment="1">
      <alignment horizontal="left"/>
    </xf>
    <xf numFmtId="9" fontId="0" fillId="0" borderId="0" xfId="1" applyFont="1" applyAlignment="1">
      <alignment horizontal="left"/>
    </xf>
    <xf numFmtId="9" fontId="0" fillId="0" borderId="0" xfId="0" applyNumberFormat="1" applyAlignment="1">
      <alignment horizontal="left"/>
    </xf>
    <xf numFmtId="0" fontId="5" fillId="3" borderId="0" xfId="0" applyFont="1" applyFill="1" applyAlignment="1">
      <alignment horizontal="left"/>
    </xf>
    <xf numFmtId="9" fontId="5" fillId="3" borderId="0" xfId="0" applyNumberFormat="1" applyFont="1" applyFill="1" applyAlignment="1">
      <alignment horizontal="left"/>
    </xf>
    <xf numFmtId="9" fontId="2" fillId="0" borderId="0" xfId="1" applyFont="1" applyFill="1" applyAlignment="1">
      <alignment horizontal="left" vertical="top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tabSelected="1" topLeftCell="C5" workbookViewId="0">
      <selection activeCell="P5" sqref="P5:P21"/>
    </sheetView>
  </sheetViews>
  <sheetFormatPr defaultRowHeight="12.75" x14ac:dyDescent="0.2"/>
  <cols>
    <col min="1" max="1" width="4.7109375" bestFit="1" customWidth="1"/>
    <col min="2" max="2" width="57.85546875" bestFit="1" customWidth="1"/>
    <col min="3" max="3" width="17.5703125" bestFit="1" customWidth="1"/>
    <col min="4" max="4" width="19.7109375" bestFit="1" customWidth="1"/>
    <col min="5" max="5" width="27.140625" bestFit="1" customWidth="1"/>
    <col min="6" max="6" width="5.7109375" bestFit="1" customWidth="1"/>
    <col min="7" max="7" width="19" bestFit="1" customWidth="1"/>
    <col min="8" max="8" width="17.7109375" customWidth="1"/>
  </cols>
  <sheetData>
    <row r="1" spans="1:16" ht="14.65" customHeight="1" x14ac:dyDescent="0.2">
      <c r="A1" s="1"/>
      <c r="B1" s="1" t="s">
        <v>33</v>
      </c>
      <c r="C1" s="1" t="s">
        <v>23</v>
      </c>
      <c r="D1" s="1" t="s">
        <v>24</v>
      </c>
      <c r="E1" s="1"/>
      <c r="F1" s="1"/>
      <c r="G1" s="1"/>
    </row>
    <row r="2" spans="1:16" ht="13.9" customHeight="1" x14ac:dyDescent="0.2">
      <c r="A2" s="2"/>
      <c r="B2" s="2" t="s">
        <v>0</v>
      </c>
      <c r="C2" s="2" t="s">
        <v>1</v>
      </c>
      <c r="D2" s="2" t="s">
        <v>2</v>
      </c>
      <c r="E2" s="2"/>
      <c r="F2" s="2"/>
      <c r="G2" s="2"/>
    </row>
    <row r="3" spans="1:16" ht="14.65" customHeight="1" x14ac:dyDescent="0.2">
      <c r="A3" s="1"/>
      <c r="B3" s="1" t="s">
        <v>33</v>
      </c>
      <c r="C3" s="1" t="s">
        <v>25</v>
      </c>
      <c r="D3" s="1" t="s">
        <v>26</v>
      </c>
      <c r="E3" s="1" t="s">
        <v>27</v>
      </c>
      <c r="F3" s="1"/>
      <c r="G3" s="1"/>
    </row>
    <row r="4" spans="1:16" ht="14.65" customHeight="1" x14ac:dyDescent="0.2">
      <c r="A4" s="2"/>
      <c r="B4" s="2" t="s">
        <v>3</v>
      </c>
      <c r="C4" s="2" t="s">
        <v>4</v>
      </c>
      <c r="D4" s="2" t="s">
        <v>5</v>
      </c>
      <c r="E4" s="2" t="s">
        <v>6</v>
      </c>
      <c r="F4" s="2"/>
      <c r="G4" s="2"/>
      <c r="J4" s="4" t="s">
        <v>35</v>
      </c>
    </row>
    <row r="5" spans="1:16" ht="14.65" customHeight="1" x14ac:dyDescent="0.2">
      <c r="A5" s="1"/>
      <c r="B5" s="1" t="s">
        <v>33</v>
      </c>
      <c r="C5" s="1" t="s">
        <v>28</v>
      </c>
      <c r="D5" s="1" t="s">
        <v>29</v>
      </c>
      <c r="E5" s="1" t="s">
        <v>30</v>
      </c>
      <c r="F5" s="1" t="s">
        <v>31</v>
      </c>
      <c r="G5" s="1" t="s">
        <v>32</v>
      </c>
      <c r="H5" s="4" t="s">
        <v>34</v>
      </c>
      <c r="I5" s="1" t="s">
        <v>28</v>
      </c>
      <c r="J5" s="1" t="s">
        <v>29</v>
      </c>
      <c r="K5" s="1" t="s">
        <v>30</v>
      </c>
      <c r="L5" s="1" t="s">
        <v>31</v>
      </c>
      <c r="M5" s="1" t="s">
        <v>32</v>
      </c>
      <c r="N5" t="s">
        <v>34</v>
      </c>
      <c r="O5" s="4" t="s">
        <v>36</v>
      </c>
      <c r="P5" s="4" t="s">
        <v>37</v>
      </c>
    </row>
    <row r="6" spans="1:16" ht="14.65" customHeight="1" x14ac:dyDescent="0.2">
      <c r="A6" s="2"/>
      <c r="B6" s="2" t="s">
        <v>7</v>
      </c>
      <c r="C6" s="3">
        <v>109</v>
      </c>
      <c r="D6" s="3">
        <v>123</v>
      </c>
      <c r="E6" s="3">
        <v>138</v>
      </c>
      <c r="F6" s="3">
        <v>71</v>
      </c>
      <c r="G6" s="3">
        <v>36</v>
      </c>
      <c r="H6">
        <f>SUM(C6:G6)</f>
        <v>477</v>
      </c>
      <c r="I6" s="3">
        <f>C6*5</f>
        <v>545</v>
      </c>
      <c r="J6" s="3">
        <f>D6*4</f>
        <v>492</v>
      </c>
      <c r="K6" s="3">
        <f>E6*3</f>
        <v>414</v>
      </c>
      <c r="L6" s="3">
        <f>F6*2</f>
        <v>142</v>
      </c>
      <c r="M6" s="3">
        <f>G6*1</f>
        <v>36</v>
      </c>
      <c r="N6">
        <f>SUM(I6:M6)</f>
        <v>1629</v>
      </c>
      <c r="O6">
        <f>H6*5</f>
        <v>2385</v>
      </c>
      <c r="P6" s="5">
        <f>N6/O6</f>
        <v>0.68301886792452826</v>
      </c>
    </row>
    <row r="7" spans="1:16" ht="13.9" customHeight="1" x14ac:dyDescent="0.2">
      <c r="A7" s="2"/>
      <c r="B7" s="2" t="s">
        <v>8</v>
      </c>
      <c r="C7" s="3">
        <v>102</v>
      </c>
      <c r="D7" s="3">
        <v>110</v>
      </c>
      <c r="E7" s="3">
        <v>145</v>
      </c>
      <c r="F7" s="3">
        <v>77</v>
      </c>
      <c r="G7" s="3">
        <v>43</v>
      </c>
      <c r="H7">
        <f t="shared" ref="H7:H21" si="0">SUM(C7:G7)</f>
        <v>477</v>
      </c>
      <c r="I7" s="3">
        <f t="shared" ref="I7:I21" si="1">C7*5</f>
        <v>510</v>
      </c>
      <c r="J7" s="3">
        <f t="shared" ref="J7:J21" si="2">D7*4</f>
        <v>440</v>
      </c>
      <c r="K7" s="3">
        <f t="shared" ref="K7:K21" si="3">E7*3</f>
        <v>435</v>
      </c>
      <c r="L7" s="3">
        <f t="shared" ref="L7:L20" si="4">F7*2</f>
        <v>154</v>
      </c>
      <c r="M7" s="3">
        <f t="shared" ref="M7:M21" si="5">G7*1</f>
        <v>43</v>
      </c>
      <c r="N7">
        <f t="shared" ref="N7:N21" si="6">SUM(I7:M7)</f>
        <v>1582</v>
      </c>
      <c r="O7">
        <f t="shared" ref="O7:O21" si="7">H7*5</f>
        <v>2385</v>
      </c>
      <c r="P7" s="5">
        <f t="shared" ref="P7:P21" si="8">N7/O7</f>
        <v>0.66331236897274637</v>
      </c>
    </row>
    <row r="8" spans="1:16" ht="14.65" customHeight="1" x14ac:dyDescent="0.2">
      <c r="A8" s="2"/>
      <c r="B8" s="2" t="s">
        <v>9</v>
      </c>
      <c r="C8" s="3">
        <v>105</v>
      </c>
      <c r="D8" s="3">
        <v>110</v>
      </c>
      <c r="E8" s="3">
        <v>138</v>
      </c>
      <c r="F8" s="3">
        <v>80</v>
      </c>
      <c r="G8" s="3">
        <v>45</v>
      </c>
      <c r="H8">
        <f t="shared" si="0"/>
        <v>478</v>
      </c>
      <c r="I8" s="3">
        <f t="shared" si="1"/>
        <v>525</v>
      </c>
      <c r="J8" s="3">
        <f t="shared" si="2"/>
        <v>440</v>
      </c>
      <c r="K8" s="3">
        <f t="shared" si="3"/>
        <v>414</v>
      </c>
      <c r="L8" s="3">
        <f t="shared" si="4"/>
        <v>160</v>
      </c>
      <c r="M8" s="3">
        <f t="shared" si="5"/>
        <v>45</v>
      </c>
      <c r="N8">
        <f t="shared" si="6"/>
        <v>1584</v>
      </c>
      <c r="O8">
        <f t="shared" si="7"/>
        <v>2390</v>
      </c>
      <c r="P8" s="5">
        <f t="shared" si="8"/>
        <v>0.6627615062761506</v>
      </c>
    </row>
    <row r="9" spans="1:16" ht="14.65" customHeight="1" x14ac:dyDescent="0.2">
      <c r="A9" s="2"/>
      <c r="B9" s="2" t="s">
        <v>10</v>
      </c>
      <c r="C9" s="3">
        <v>92</v>
      </c>
      <c r="D9" s="3">
        <v>88</v>
      </c>
      <c r="E9" s="3">
        <v>158</v>
      </c>
      <c r="F9" s="3">
        <v>96</v>
      </c>
      <c r="G9" s="3">
        <v>43</v>
      </c>
      <c r="H9">
        <f t="shared" si="0"/>
        <v>477</v>
      </c>
      <c r="I9" s="3">
        <f t="shared" si="1"/>
        <v>460</v>
      </c>
      <c r="J9" s="3">
        <f t="shared" si="2"/>
        <v>352</v>
      </c>
      <c r="K9" s="3">
        <f t="shared" si="3"/>
        <v>474</v>
      </c>
      <c r="L9" s="3">
        <f t="shared" si="4"/>
        <v>192</v>
      </c>
      <c r="M9" s="3">
        <f t="shared" si="5"/>
        <v>43</v>
      </c>
      <c r="N9">
        <f t="shared" si="6"/>
        <v>1521</v>
      </c>
      <c r="O9">
        <f t="shared" si="7"/>
        <v>2385</v>
      </c>
      <c r="P9" s="5">
        <f t="shared" si="8"/>
        <v>0.63773584905660374</v>
      </c>
    </row>
    <row r="10" spans="1:16" ht="14.65" customHeight="1" x14ac:dyDescent="0.2">
      <c r="A10" s="2"/>
      <c r="B10" s="2" t="s">
        <v>11</v>
      </c>
      <c r="C10" s="3">
        <v>93</v>
      </c>
      <c r="D10" s="3">
        <v>77</v>
      </c>
      <c r="E10" s="3">
        <v>132</v>
      </c>
      <c r="F10" s="3">
        <v>112</v>
      </c>
      <c r="G10" s="3">
        <v>61</v>
      </c>
      <c r="H10">
        <f t="shared" si="0"/>
        <v>475</v>
      </c>
      <c r="I10" s="3">
        <f t="shared" si="1"/>
        <v>465</v>
      </c>
      <c r="J10" s="3">
        <f t="shared" si="2"/>
        <v>308</v>
      </c>
      <c r="K10" s="3">
        <f t="shared" si="3"/>
        <v>396</v>
      </c>
      <c r="L10" s="3">
        <f t="shared" si="4"/>
        <v>224</v>
      </c>
      <c r="M10" s="3">
        <f t="shared" si="5"/>
        <v>61</v>
      </c>
      <c r="N10">
        <f t="shared" si="6"/>
        <v>1454</v>
      </c>
      <c r="O10">
        <f t="shared" si="7"/>
        <v>2375</v>
      </c>
      <c r="P10" s="5">
        <f t="shared" si="8"/>
        <v>0.61221052631578943</v>
      </c>
    </row>
    <row r="11" spans="1:16" ht="13.9" customHeight="1" x14ac:dyDescent="0.2">
      <c r="A11" s="2"/>
      <c r="B11" s="2" t="s">
        <v>12</v>
      </c>
      <c r="C11" s="3">
        <v>99</v>
      </c>
      <c r="D11" s="3">
        <v>89</v>
      </c>
      <c r="E11" s="3">
        <v>153</v>
      </c>
      <c r="F11" s="3">
        <v>89</v>
      </c>
      <c r="G11" s="3">
        <v>45</v>
      </c>
      <c r="H11">
        <f t="shared" si="0"/>
        <v>475</v>
      </c>
      <c r="I11" s="3">
        <f t="shared" si="1"/>
        <v>495</v>
      </c>
      <c r="J11" s="3">
        <f t="shared" si="2"/>
        <v>356</v>
      </c>
      <c r="K11" s="3">
        <f t="shared" si="3"/>
        <v>459</v>
      </c>
      <c r="L11" s="3">
        <f t="shared" si="4"/>
        <v>178</v>
      </c>
      <c r="M11" s="3">
        <f t="shared" si="5"/>
        <v>45</v>
      </c>
      <c r="N11">
        <f t="shared" si="6"/>
        <v>1533</v>
      </c>
      <c r="O11">
        <f t="shared" si="7"/>
        <v>2375</v>
      </c>
      <c r="P11" s="5">
        <f t="shared" si="8"/>
        <v>0.64547368421052631</v>
      </c>
    </row>
    <row r="12" spans="1:16" ht="14.65" customHeight="1" x14ac:dyDescent="0.2">
      <c r="A12" s="2"/>
      <c r="B12" s="2" t="s">
        <v>13</v>
      </c>
      <c r="C12" s="3">
        <v>102</v>
      </c>
      <c r="D12" s="3">
        <v>106</v>
      </c>
      <c r="E12" s="3">
        <v>149</v>
      </c>
      <c r="F12" s="3">
        <v>72</v>
      </c>
      <c r="G12" s="3">
        <v>45</v>
      </c>
      <c r="H12">
        <f t="shared" si="0"/>
        <v>474</v>
      </c>
      <c r="I12" s="3">
        <f t="shared" si="1"/>
        <v>510</v>
      </c>
      <c r="J12" s="3">
        <f t="shared" si="2"/>
        <v>424</v>
      </c>
      <c r="K12" s="3">
        <f t="shared" si="3"/>
        <v>447</v>
      </c>
      <c r="L12" s="3">
        <f t="shared" si="4"/>
        <v>144</v>
      </c>
      <c r="M12" s="3">
        <f t="shared" si="5"/>
        <v>45</v>
      </c>
      <c r="N12">
        <f t="shared" si="6"/>
        <v>1570</v>
      </c>
      <c r="O12">
        <f t="shared" si="7"/>
        <v>2370</v>
      </c>
      <c r="P12" s="5">
        <f t="shared" si="8"/>
        <v>0.66244725738396626</v>
      </c>
    </row>
    <row r="13" spans="1:16" ht="14.65" customHeight="1" x14ac:dyDescent="0.2">
      <c r="A13" s="2"/>
      <c r="B13" s="2" t="s">
        <v>14</v>
      </c>
      <c r="C13" s="3">
        <v>78</v>
      </c>
      <c r="D13" s="3">
        <v>62</v>
      </c>
      <c r="E13" s="3">
        <v>151</v>
      </c>
      <c r="F13" s="3">
        <v>103</v>
      </c>
      <c r="G13" s="3">
        <v>79</v>
      </c>
      <c r="H13">
        <f t="shared" si="0"/>
        <v>473</v>
      </c>
      <c r="I13" s="3">
        <f t="shared" si="1"/>
        <v>390</v>
      </c>
      <c r="J13" s="3">
        <f t="shared" si="2"/>
        <v>248</v>
      </c>
      <c r="K13" s="3">
        <f t="shared" si="3"/>
        <v>453</v>
      </c>
      <c r="L13" s="3">
        <f t="shared" si="4"/>
        <v>206</v>
      </c>
      <c r="M13" s="3">
        <f t="shared" si="5"/>
        <v>79</v>
      </c>
      <c r="N13">
        <f t="shared" si="6"/>
        <v>1376</v>
      </c>
      <c r="O13">
        <f t="shared" si="7"/>
        <v>2365</v>
      </c>
      <c r="P13" s="5">
        <f t="shared" si="8"/>
        <v>0.58181818181818179</v>
      </c>
    </row>
    <row r="14" spans="1:16" ht="13.9" customHeight="1" x14ac:dyDescent="0.2">
      <c r="A14" s="2"/>
      <c r="B14" s="2" t="s">
        <v>15</v>
      </c>
      <c r="C14" s="3">
        <v>76</v>
      </c>
      <c r="D14" s="3">
        <v>60</v>
      </c>
      <c r="E14" s="3">
        <v>135</v>
      </c>
      <c r="F14" s="3">
        <v>110</v>
      </c>
      <c r="G14" s="3">
        <v>96</v>
      </c>
      <c r="H14">
        <f t="shared" si="0"/>
        <v>477</v>
      </c>
      <c r="I14" s="3">
        <f t="shared" si="1"/>
        <v>380</v>
      </c>
      <c r="J14" s="3">
        <f t="shared" si="2"/>
        <v>240</v>
      </c>
      <c r="K14" s="3">
        <f t="shared" si="3"/>
        <v>405</v>
      </c>
      <c r="L14" s="3">
        <f t="shared" si="4"/>
        <v>220</v>
      </c>
      <c r="M14" s="3">
        <f t="shared" si="5"/>
        <v>96</v>
      </c>
      <c r="N14">
        <f t="shared" si="6"/>
        <v>1341</v>
      </c>
      <c r="O14">
        <f t="shared" si="7"/>
        <v>2385</v>
      </c>
      <c r="P14" s="5">
        <f t="shared" si="8"/>
        <v>0.56226415094339621</v>
      </c>
    </row>
    <row r="15" spans="1:16" ht="14.65" customHeight="1" x14ac:dyDescent="0.2">
      <c r="A15" s="2"/>
      <c r="B15" s="2" t="s">
        <v>16</v>
      </c>
      <c r="C15" s="3">
        <v>85</v>
      </c>
      <c r="D15" s="3">
        <v>90</v>
      </c>
      <c r="E15" s="3">
        <v>125</v>
      </c>
      <c r="F15" s="3">
        <v>98</v>
      </c>
      <c r="G15" s="3">
        <v>76</v>
      </c>
      <c r="H15">
        <f t="shared" si="0"/>
        <v>474</v>
      </c>
      <c r="I15" s="3">
        <f t="shared" si="1"/>
        <v>425</v>
      </c>
      <c r="J15" s="3">
        <f t="shared" si="2"/>
        <v>360</v>
      </c>
      <c r="K15" s="3">
        <f t="shared" si="3"/>
        <v>375</v>
      </c>
      <c r="L15" s="3">
        <f t="shared" si="4"/>
        <v>196</v>
      </c>
      <c r="M15" s="3">
        <f t="shared" si="5"/>
        <v>76</v>
      </c>
      <c r="N15">
        <f t="shared" si="6"/>
        <v>1432</v>
      </c>
      <c r="O15">
        <f t="shared" si="7"/>
        <v>2370</v>
      </c>
      <c r="P15" s="5">
        <f t="shared" si="8"/>
        <v>0.60421940928270046</v>
      </c>
    </row>
    <row r="16" spans="1:16" ht="14.65" customHeight="1" x14ac:dyDescent="0.2">
      <c r="A16" s="2"/>
      <c r="B16" s="2" t="s">
        <v>17</v>
      </c>
      <c r="C16" s="3">
        <v>75</v>
      </c>
      <c r="D16" s="3">
        <v>80</v>
      </c>
      <c r="E16" s="3">
        <v>137</v>
      </c>
      <c r="F16" s="3">
        <v>108</v>
      </c>
      <c r="G16" s="3">
        <v>75</v>
      </c>
      <c r="H16">
        <f t="shared" si="0"/>
        <v>475</v>
      </c>
      <c r="I16" s="3">
        <f t="shared" si="1"/>
        <v>375</v>
      </c>
      <c r="J16" s="3">
        <f t="shared" si="2"/>
        <v>320</v>
      </c>
      <c r="K16" s="3">
        <f t="shared" si="3"/>
        <v>411</v>
      </c>
      <c r="L16" s="3">
        <f t="shared" si="4"/>
        <v>216</v>
      </c>
      <c r="M16" s="3">
        <f t="shared" si="5"/>
        <v>75</v>
      </c>
      <c r="N16">
        <f t="shared" si="6"/>
        <v>1397</v>
      </c>
      <c r="O16">
        <f t="shared" si="7"/>
        <v>2375</v>
      </c>
      <c r="P16" s="5">
        <f t="shared" si="8"/>
        <v>0.58821052631578952</v>
      </c>
    </row>
    <row r="17" spans="1:16" ht="13.9" customHeight="1" x14ac:dyDescent="0.2">
      <c r="A17" s="2"/>
      <c r="B17" s="2" t="s">
        <v>18</v>
      </c>
      <c r="C17" s="3">
        <v>76</v>
      </c>
      <c r="D17" s="3">
        <v>56</v>
      </c>
      <c r="E17" s="3">
        <v>140</v>
      </c>
      <c r="F17" s="3">
        <v>114</v>
      </c>
      <c r="G17" s="3">
        <v>87</v>
      </c>
      <c r="H17">
        <f t="shared" si="0"/>
        <v>473</v>
      </c>
      <c r="I17" s="3">
        <f t="shared" si="1"/>
        <v>380</v>
      </c>
      <c r="J17" s="3">
        <f t="shared" si="2"/>
        <v>224</v>
      </c>
      <c r="K17" s="3">
        <f t="shared" si="3"/>
        <v>420</v>
      </c>
      <c r="L17" s="3">
        <f t="shared" si="4"/>
        <v>228</v>
      </c>
      <c r="M17" s="3">
        <f t="shared" si="5"/>
        <v>87</v>
      </c>
      <c r="N17">
        <f t="shared" si="6"/>
        <v>1339</v>
      </c>
      <c r="O17">
        <f t="shared" si="7"/>
        <v>2365</v>
      </c>
      <c r="P17" s="5">
        <f t="shared" si="8"/>
        <v>0.56617336152219877</v>
      </c>
    </row>
    <row r="18" spans="1:16" ht="14.65" customHeight="1" x14ac:dyDescent="0.2">
      <c r="A18" s="2"/>
      <c r="B18" s="2" t="s">
        <v>19</v>
      </c>
      <c r="C18" s="3">
        <v>78</v>
      </c>
      <c r="D18" s="3">
        <v>51</v>
      </c>
      <c r="E18" s="3">
        <v>134</v>
      </c>
      <c r="F18" s="3">
        <v>96</v>
      </c>
      <c r="G18" s="3">
        <v>114</v>
      </c>
      <c r="H18">
        <f t="shared" si="0"/>
        <v>473</v>
      </c>
      <c r="I18" s="3">
        <f t="shared" si="1"/>
        <v>390</v>
      </c>
      <c r="J18" s="3">
        <f t="shared" si="2"/>
        <v>204</v>
      </c>
      <c r="K18" s="3">
        <f t="shared" si="3"/>
        <v>402</v>
      </c>
      <c r="L18" s="3">
        <f t="shared" si="4"/>
        <v>192</v>
      </c>
      <c r="M18" s="3">
        <f t="shared" si="5"/>
        <v>114</v>
      </c>
      <c r="N18">
        <f t="shared" si="6"/>
        <v>1302</v>
      </c>
      <c r="O18">
        <f t="shared" si="7"/>
        <v>2365</v>
      </c>
      <c r="P18" s="5">
        <f t="shared" si="8"/>
        <v>0.55052854122621564</v>
      </c>
    </row>
    <row r="19" spans="1:16" ht="14.65" customHeight="1" x14ac:dyDescent="0.2">
      <c r="A19" s="2"/>
      <c r="B19" s="2" t="s">
        <v>20</v>
      </c>
      <c r="C19" s="3">
        <v>68</v>
      </c>
      <c r="D19" s="3">
        <v>56</v>
      </c>
      <c r="E19" s="3">
        <v>167</v>
      </c>
      <c r="F19" s="3">
        <v>106</v>
      </c>
      <c r="G19" s="3">
        <v>69</v>
      </c>
      <c r="H19">
        <f t="shared" si="0"/>
        <v>466</v>
      </c>
      <c r="I19" s="3">
        <f t="shared" si="1"/>
        <v>340</v>
      </c>
      <c r="J19" s="3">
        <f t="shared" si="2"/>
        <v>224</v>
      </c>
      <c r="K19" s="3">
        <f t="shared" si="3"/>
        <v>501</v>
      </c>
      <c r="L19" s="3">
        <f t="shared" si="4"/>
        <v>212</v>
      </c>
      <c r="M19" s="3">
        <f t="shared" si="5"/>
        <v>69</v>
      </c>
      <c r="N19">
        <f t="shared" si="6"/>
        <v>1346</v>
      </c>
      <c r="O19">
        <f t="shared" si="7"/>
        <v>2330</v>
      </c>
      <c r="P19" s="5">
        <f t="shared" si="8"/>
        <v>0.57768240343347643</v>
      </c>
    </row>
    <row r="20" spans="1:16" ht="13.9" customHeight="1" x14ac:dyDescent="0.2">
      <c r="A20" s="2"/>
      <c r="B20" s="2" t="s">
        <v>21</v>
      </c>
      <c r="C20" s="3">
        <v>77</v>
      </c>
      <c r="D20" s="3">
        <v>61</v>
      </c>
      <c r="E20" s="3">
        <v>161</v>
      </c>
      <c r="F20" s="3">
        <v>107</v>
      </c>
      <c r="G20" s="3">
        <v>65</v>
      </c>
      <c r="H20">
        <f t="shared" si="0"/>
        <v>471</v>
      </c>
      <c r="I20" s="3">
        <f t="shared" si="1"/>
        <v>385</v>
      </c>
      <c r="J20" s="3">
        <f t="shared" si="2"/>
        <v>244</v>
      </c>
      <c r="K20" s="3">
        <f t="shared" si="3"/>
        <v>483</v>
      </c>
      <c r="L20" s="3">
        <f t="shared" si="4"/>
        <v>214</v>
      </c>
      <c r="M20" s="3">
        <f t="shared" si="5"/>
        <v>65</v>
      </c>
      <c r="N20">
        <f t="shared" si="6"/>
        <v>1391</v>
      </c>
      <c r="O20">
        <f t="shared" si="7"/>
        <v>2355</v>
      </c>
      <c r="P20" s="5">
        <f t="shared" si="8"/>
        <v>0.59065817409766452</v>
      </c>
    </row>
    <row r="21" spans="1:16" ht="14.65" customHeight="1" x14ac:dyDescent="0.2">
      <c r="A21" s="2"/>
      <c r="B21" s="2" t="s">
        <v>22</v>
      </c>
      <c r="C21" s="3">
        <v>87</v>
      </c>
      <c r="D21" s="3">
        <v>102</v>
      </c>
      <c r="E21" s="3">
        <v>149</v>
      </c>
      <c r="F21" s="3">
        <v>83</v>
      </c>
      <c r="G21" s="3">
        <v>50</v>
      </c>
      <c r="H21">
        <f t="shared" si="0"/>
        <v>471</v>
      </c>
      <c r="I21" s="3">
        <f t="shared" si="1"/>
        <v>435</v>
      </c>
      <c r="J21" s="3">
        <f t="shared" si="2"/>
        <v>408</v>
      </c>
      <c r="K21" s="3">
        <f t="shared" si="3"/>
        <v>447</v>
      </c>
      <c r="L21" s="3">
        <v>83</v>
      </c>
      <c r="M21" s="3">
        <f t="shared" si="5"/>
        <v>50</v>
      </c>
      <c r="N21">
        <f t="shared" si="6"/>
        <v>1423</v>
      </c>
      <c r="O21">
        <f t="shared" si="7"/>
        <v>2355</v>
      </c>
      <c r="P21" s="5">
        <f t="shared" si="8"/>
        <v>0.60424628450106155</v>
      </c>
    </row>
    <row r="23" spans="1:16" x14ac:dyDescent="0.2">
      <c r="N23" s="7" t="s">
        <v>38</v>
      </c>
      <c r="O23" s="7"/>
      <c r="P23" s="8">
        <f>AVERAGE(P6:P22)</f>
        <v>0.61204756833006213</v>
      </c>
    </row>
  </sheetData>
  <pageMargins left="0.39370078740157499" right="0.39370078740157499" top="0.39370078740157499" bottom="0.39370078740157499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H2" sqref="H2:H17"/>
    </sheetView>
  </sheetViews>
  <sheetFormatPr defaultRowHeight="12.75" x14ac:dyDescent="0.2"/>
  <cols>
    <col min="2" max="2" width="68.140625" customWidth="1"/>
  </cols>
  <sheetData>
    <row r="1" spans="1:8" x14ac:dyDescent="0.2">
      <c r="B1" s="1" t="s">
        <v>33</v>
      </c>
      <c r="C1" s="1" t="s">
        <v>28</v>
      </c>
      <c r="D1" s="1" t="s">
        <v>29</v>
      </c>
      <c r="E1" s="1" t="s">
        <v>30</v>
      </c>
      <c r="F1" s="1" t="s">
        <v>31</v>
      </c>
      <c r="G1" s="1" t="s">
        <v>32</v>
      </c>
    </row>
    <row r="2" spans="1:8" x14ac:dyDescent="0.2">
      <c r="A2" s="4" t="s">
        <v>39</v>
      </c>
      <c r="B2" s="2" t="s">
        <v>7</v>
      </c>
      <c r="C2" s="9">
        <f>'Page 1'!I6/'Page 1'!O6</f>
        <v>0.22851153039832284</v>
      </c>
      <c r="D2" s="9">
        <f>'Page 1'!J6/'Page 1'!O6</f>
        <v>0.20628930817610064</v>
      </c>
      <c r="E2" s="9">
        <f>'Page 1'!K6/'Page 1'!O6</f>
        <v>0.17358490566037735</v>
      </c>
      <c r="F2" s="9">
        <f>'Page 1'!L6/'Page 1'!O6</f>
        <v>5.9538784067085952E-2</v>
      </c>
      <c r="G2" s="9">
        <f>'Page 1'!M6/'Page 1'!O6</f>
        <v>1.509433962264151E-2</v>
      </c>
      <c r="H2" s="6">
        <f>SUM(C2:G2)</f>
        <v>0.68301886792452826</v>
      </c>
    </row>
    <row r="3" spans="1:8" x14ac:dyDescent="0.2">
      <c r="A3" s="4" t="s">
        <v>44</v>
      </c>
      <c r="B3" s="2" t="s">
        <v>8</v>
      </c>
      <c r="C3" s="9">
        <f>'Page 1'!I7/'Page 1'!O7</f>
        <v>0.21383647798742139</v>
      </c>
      <c r="D3" s="9">
        <f>'Page 1'!J7/'Page 1'!O7</f>
        <v>0.18448637316561844</v>
      </c>
      <c r="E3" s="9">
        <f>'Page 1'!K7/'Page 1'!O7</f>
        <v>0.18238993710691823</v>
      </c>
      <c r="F3" s="9">
        <f>'Page 1'!L7/'Page 1'!O7</f>
        <v>6.4570230607966461E-2</v>
      </c>
      <c r="G3" s="9">
        <f>'Page 1'!M7/'Page 1'!O7</f>
        <v>1.8029350104821804E-2</v>
      </c>
      <c r="H3" s="6">
        <f t="shared" ref="H3:H17" si="0">SUM(C3:G3)</f>
        <v>0.66331236897274637</v>
      </c>
    </row>
    <row r="4" spans="1:8" x14ac:dyDescent="0.2">
      <c r="A4" s="4" t="s">
        <v>45</v>
      </c>
      <c r="B4" s="2" t="s">
        <v>9</v>
      </c>
      <c r="C4" s="9">
        <f>'Page 1'!I8/'Page 1'!O8</f>
        <v>0.21966527196652719</v>
      </c>
      <c r="D4" s="9">
        <f>'Page 1'!J8/'Page 1'!O8</f>
        <v>0.18410041841004185</v>
      </c>
      <c r="E4" s="9">
        <f>'Page 1'!K8/'Page 1'!O8</f>
        <v>0.17322175732217573</v>
      </c>
      <c r="F4" s="9">
        <f>'Page 1'!L8/'Page 1'!O8</f>
        <v>6.6945606694560664E-2</v>
      </c>
      <c r="G4" s="9">
        <f>'Page 1'!M8/'Page 1'!O8</f>
        <v>1.8828451882845189E-2</v>
      </c>
      <c r="H4" s="6">
        <f t="shared" si="0"/>
        <v>0.6627615062761506</v>
      </c>
    </row>
    <row r="5" spans="1:8" x14ac:dyDescent="0.2">
      <c r="A5" s="4" t="s">
        <v>46</v>
      </c>
      <c r="B5" s="2" t="s">
        <v>10</v>
      </c>
      <c r="C5" s="9">
        <f>'Page 1'!I9/'Page 1'!O9</f>
        <v>0.19287211740041929</v>
      </c>
      <c r="D5" s="9">
        <f>'Page 1'!J9/'Page 1'!O9</f>
        <v>0.14758909853249477</v>
      </c>
      <c r="E5" s="9">
        <f>'Page 1'!K9/'Page 1'!O9</f>
        <v>0.19874213836477989</v>
      </c>
      <c r="F5" s="9">
        <f>'Page 1'!L9/'Page 1'!O9</f>
        <v>8.0503144654088046E-2</v>
      </c>
      <c r="G5" s="9">
        <f>'Page 1'!M9/'Page 1'!O9</f>
        <v>1.8029350104821804E-2</v>
      </c>
      <c r="H5" s="6">
        <f t="shared" si="0"/>
        <v>0.63773584905660374</v>
      </c>
    </row>
    <row r="6" spans="1:8" x14ac:dyDescent="0.2">
      <c r="A6" s="4" t="s">
        <v>47</v>
      </c>
      <c r="B6" s="2" t="s">
        <v>11</v>
      </c>
      <c r="C6" s="9">
        <f>'Page 1'!I10/'Page 1'!O10</f>
        <v>0.19578947368421051</v>
      </c>
      <c r="D6" s="9">
        <f>'Page 1'!J10/'Page 1'!O10</f>
        <v>0.12968421052631579</v>
      </c>
      <c r="E6" s="9">
        <f>'Page 1'!K10/'Page 1'!O10</f>
        <v>0.16673684210526316</v>
      </c>
      <c r="F6" s="9">
        <f>'Page 1'!L10/'Page 1'!O10</f>
        <v>9.4315789473684214E-2</v>
      </c>
      <c r="G6" s="9">
        <f>'Page 1'!M10/'Page 1'!O10</f>
        <v>2.5684210526315789E-2</v>
      </c>
      <c r="H6" s="6">
        <f t="shared" si="0"/>
        <v>0.61221052631578943</v>
      </c>
    </row>
    <row r="7" spans="1:8" x14ac:dyDescent="0.2">
      <c r="A7" s="4" t="s">
        <v>43</v>
      </c>
      <c r="B7" s="2" t="s">
        <v>12</v>
      </c>
      <c r="C7" s="9">
        <f>'Page 1'!I11/'Page 1'!O11</f>
        <v>0.20842105263157895</v>
      </c>
      <c r="D7" s="9">
        <f>'Page 1'!J11/'Page 1'!O11</f>
        <v>0.14989473684210528</v>
      </c>
      <c r="E7" s="9">
        <f>'Page 1'!K11/'Page 1'!O11</f>
        <v>0.19326315789473683</v>
      </c>
      <c r="F7" s="9">
        <f>'Page 1'!L11/'Page 1'!O11</f>
        <v>7.4947368421052638E-2</v>
      </c>
      <c r="G7" s="9">
        <f>'Page 1'!M11/'Page 1'!O11</f>
        <v>1.8947368421052633E-2</v>
      </c>
      <c r="H7" s="6">
        <f t="shared" si="0"/>
        <v>0.64547368421052631</v>
      </c>
    </row>
    <row r="8" spans="1:8" x14ac:dyDescent="0.2">
      <c r="A8" s="4" t="s">
        <v>41</v>
      </c>
      <c r="B8" s="2" t="s">
        <v>13</v>
      </c>
      <c r="C8" s="9">
        <f>'Page 1'!I12/'Page 1'!O12</f>
        <v>0.21518987341772153</v>
      </c>
      <c r="D8" s="9">
        <f>'Page 1'!J12/'Page 1'!O12</f>
        <v>0.17890295358649788</v>
      </c>
      <c r="E8" s="9">
        <f>'Page 1'!K12/'Page 1'!O12</f>
        <v>0.18860759493670887</v>
      </c>
      <c r="F8" s="9">
        <f>'Page 1'!L12/'Page 1'!O12</f>
        <v>6.0759493670886074E-2</v>
      </c>
      <c r="G8" s="9">
        <f>'Page 1'!M12/'Page 1'!O12</f>
        <v>1.8987341772151899E-2</v>
      </c>
      <c r="H8" s="6">
        <f t="shared" si="0"/>
        <v>0.66244725738396626</v>
      </c>
    </row>
    <row r="9" spans="1:8" x14ac:dyDescent="0.2">
      <c r="A9" s="4" t="s">
        <v>42</v>
      </c>
      <c r="B9" s="2" t="s">
        <v>14</v>
      </c>
      <c r="C9" s="9">
        <f>'Page 1'!I13/'Page 1'!O13</f>
        <v>0.16490486257928119</v>
      </c>
      <c r="D9" s="9">
        <f>'Page 1'!J13/'Page 1'!O13</f>
        <v>0.10486257928118393</v>
      </c>
      <c r="E9" s="9">
        <f>'Page 1'!K13/'Page 1'!O13</f>
        <v>0.19154334038054968</v>
      </c>
      <c r="F9" s="9">
        <f>'Page 1'!L13/'Page 1'!O13</f>
        <v>8.710359408033827E-2</v>
      </c>
      <c r="G9" s="9">
        <f>'Page 1'!M13/'Page 1'!O13</f>
        <v>3.3403805496828753E-2</v>
      </c>
      <c r="H9" s="6">
        <f t="shared" si="0"/>
        <v>0.5818181818181819</v>
      </c>
    </row>
    <row r="10" spans="1:8" x14ac:dyDescent="0.2">
      <c r="A10" s="4" t="s">
        <v>40</v>
      </c>
      <c r="B10" s="2" t="s">
        <v>15</v>
      </c>
      <c r="C10" s="9">
        <f>'Page 1'!I14/'Page 1'!O14</f>
        <v>0.15932914046121593</v>
      </c>
      <c r="D10" s="9">
        <f>'Page 1'!J14/'Page 1'!O14</f>
        <v>0.10062893081761007</v>
      </c>
      <c r="E10" s="9">
        <f>'Page 1'!K14/'Page 1'!O14</f>
        <v>0.16981132075471697</v>
      </c>
      <c r="F10" s="9">
        <f>'Page 1'!L14/'Page 1'!O14</f>
        <v>9.2243186582809222E-2</v>
      </c>
      <c r="G10" s="9">
        <f>'Page 1'!M14/'Page 1'!O14</f>
        <v>4.0251572327044023E-2</v>
      </c>
      <c r="H10" s="6">
        <f t="shared" si="0"/>
        <v>0.5622641509433961</v>
      </c>
    </row>
    <row r="11" spans="1:8" x14ac:dyDescent="0.2">
      <c r="A11" s="4" t="s">
        <v>48</v>
      </c>
      <c r="B11" s="2" t="s">
        <v>16</v>
      </c>
      <c r="C11" s="9">
        <f>'Page 1'!I15/'Page 1'!O15</f>
        <v>0.17932489451476794</v>
      </c>
      <c r="D11" s="9">
        <f>'Page 1'!J15/'Page 1'!O15</f>
        <v>0.15189873417721519</v>
      </c>
      <c r="E11" s="9">
        <f>'Page 1'!K15/'Page 1'!O15</f>
        <v>0.15822784810126583</v>
      </c>
      <c r="F11" s="9">
        <f>'Page 1'!L15/'Page 1'!O15</f>
        <v>8.2700421940928276E-2</v>
      </c>
      <c r="G11" s="9">
        <f>'Page 1'!M15/'Page 1'!O15</f>
        <v>3.2067510548523206E-2</v>
      </c>
      <c r="H11" s="6">
        <f t="shared" si="0"/>
        <v>0.60421940928270046</v>
      </c>
    </row>
    <row r="12" spans="1:8" x14ac:dyDescent="0.2">
      <c r="A12" s="4" t="s">
        <v>49</v>
      </c>
      <c r="B12" s="2" t="s">
        <v>17</v>
      </c>
      <c r="C12" s="9">
        <f>'Page 1'!I16/'Page 1'!O16</f>
        <v>0.15789473684210525</v>
      </c>
      <c r="D12" s="9">
        <f>'Page 1'!J16/'Page 1'!O16</f>
        <v>0.13473684210526315</v>
      </c>
      <c r="E12" s="9">
        <f>'Page 1'!K16/'Page 1'!O16</f>
        <v>0.17305263157894737</v>
      </c>
      <c r="F12" s="9">
        <f>'Page 1'!L16/'Page 1'!O16</f>
        <v>9.0947368421052638E-2</v>
      </c>
      <c r="G12" s="9">
        <f>'Page 1'!M16/'Page 1'!O16</f>
        <v>3.1578947368421054E-2</v>
      </c>
      <c r="H12" s="6">
        <f t="shared" si="0"/>
        <v>0.58821052631578952</v>
      </c>
    </row>
    <row r="13" spans="1:8" x14ac:dyDescent="0.2">
      <c r="A13" s="4" t="s">
        <v>50</v>
      </c>
      <c r="B13" s="2" t="s">
        <v>18</v>
      </c>
      <c r="C13" s="9">
        <f>'Page 1'!I17/'Page 1'!O17</f>
        <v>0.16067653276955601</v>
      </c>
      <c r="D13" s="9">
        <f>'Page 1'!J17/'Page 1'!O17</f>
        <v>9.4714587737843553E-2</v>
      </c>
      <c r="E13" s="9">
        <f>'Page 1'!K17/'Page 1'!O17</f>
        <v>0.17758985200845667</v>
      </c>
      <c r="F13" s="9">
        <f>'Page 1'!L17/'Page 1'!O17</f>
        <v>9.6405919661733619E-2</v>
      </c>
      <c r="G13" s="9">
        <f>'Page 1'!M17/'Page 1'!O17</f>
        <v>3.6786469344608878E-2</v>
      </c>
      <c r="H13" s="6">
        <f t="shared" si="0"/>
        <v>0.56617336152219866</v>
      </c>
    </row>
    <row r="14" spans="1:8" x14ac:dyDescent="0.2">
      <c r="A14" s="4" t="s">
        <v>51</v>
      </c>
      <c r="B14" s="2" t="s">
        <v>19</v>
      </c>
      <c r="C14" s="9">
        <f>'Page 1'!I18/'Page 1'!O18</f>
        <v>0.16490486257928119</v>
      </c>
      <c r="D14" s="9">
        <f>'Page 1'!J18/'Page 1'!O18</f>
        <v>8.6257928118393237E-2</v>
      </c>
      <c r="E14" s="9">
        <f>'Page 1'!K18/'Page 1'!O18</f>
        <v>0.16997885835095136</v>
      </c>
      <c r="F14" s="9">
        <f>'Page 1'!L18/'Page 1'!O18</f>
        <v>8.1183932346723039E-2</v>
      </c>
      <c r="G14" s="9">
        <f>'Page 1'!M18/'Page 1'!O18</f>
        <v>4.8202959830866809E-2</v>
      </c>
      <c r="H14" s="6">
        <f t="shared" si="0"/>
        <v>0.55052854122621575</v>
      </c>
    </row>
    <row r="15" spans="1:8" x14ac:dyDescent="0.2">
      <c r="A15" s="4" t="s">
        <v>52</v>
      </c>
      <c r="B15" s="2" t="s">
        <v>20</v>
      </c>
      <c r="C15" s="9">
        <f>'Page 1'!I19/'Page 1'!O19</f>
        <v>0.14592274678111589</v>
      </c>
      <c r="D15" s="9">
        <f>'Page 1'!J19/'Page 1'!O19</f>
        <v>9.6137339055793997E-2</v>
      </c>
      <c r="E15" s="9">
        <f>'Page 1'!K19/'Page 1'!O19</f>
        <v>0.21502145922746782</v>
      </c>
      <c r="F15" s="9">
        <f>'Page 1'!L19/'Page 1'!O19</f>
        <v>9.0987124463519309E-2</v>
      </c>
      <c r="G15" s="9">
        <f>'Page 1'!M19/'Page 1'!O19</f>
        <v>2.9613733905579399E-2</v>
      </c>
      <c r="H15" s="6">
        <f t="shared" si="0"/>
        <v>0.57768240343347643</v>
      </c>
    </row>
    <row r="16" spans="1:8" x14ac:dyDescent="0.2">
      <c r="A16" s="4" t="s">
        <v>53</v>
      </c>
      <c r="B16" s="2" t="s">
        <v>21</v>
      </c>
      <c r="C16" s="9">
        <f>'Page 1'!I20/'Page 1'!O20</f>
        <v>0.16348195329087048</v>
      </c>
      <c r="D16" s="9">
        <f>'Page 1'!J20/'Page 1'!O20</f>
        <v>0.10360934182590234</v>
      </c>
      <c r="E16" s="9">
        <f>'Page 1'!K20/'Page 1'!O20</f>
        <v>0.2050955414012739</v>
      </c>
      <c r="F16" s="9">
        <f>'Page 1'!L20/'Page 1'!O20</f>
        <v>9.0870488322717616E-2</v>
      </c>
      <c r="G16" s="9">
        <f>'Page 1'!M20/'Page 1'!O20</f>
        <v>2.7600849256900213E-2</v>
      </c>
      <c r="H16" s="6">
        <f t="shared" si="0"/>
        <v>0.59065817409766452</v>
      </c>
    </row>
    <row r="17" spans="1:8" x14ac:dyDescent="0.2">
      <c r="A17" s="4" t="s">
        <v>54</v>
      </c>
      <c r="B17" s="2" t="s">
        <v>22</v>
      </c>
      <c r="C17" s="9">
        <f>'Page 1'!I21/'Page 1'!O21</f>
        <v>0.18471337579617833</v>
      </c>
      <c r="D17" s="9">
        <f>'Page 1'!J21/'Page 1'!O21</f>
        <v>0.17324840764331209</v>
      </c>
      <c r="E17" s="9">
        <f>'Page 1'!K21/'Page 1'!O21</f>
        <v>0.18980891719745224</v>
      </c>
      <c r="F17" s="9">
        <f>'Page 1'!L21/'Page 1'!O21</f>
        <v>3.5244161358811039E-2</v>
      </c>
      <c r="G17" s="9">
        <f>'Page 1'!M21/'Page 1'!O21</f>
        <v>2.1231422505307854E-2</v>
      </c>
      <c r="H17" s="6">
        <f t="shared" si="0"/>
        <v>0.60424628450106155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Page 1</vt:lpstr>
      <vt:lpstr>Sayfa1</vt:lpstr>
      <vt:lpstr>'Page 1'!Yazdırma_Alanı</vt:lpstr>
    </vt:vector>
  </TitlesOfParts>
  <Company>Stimulsoft Reports 2022.1.6 from 10 February 2022, 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yeni</dc:creator>
  <cp:lastModifiedBy>yeni</cp:lastModifiedBy>
  <dcterms:created xsi:type="dcterms:W3CDTF">2022-03-01T12:06:04Z</dcterms:created>
  <dcterms:modified xsi:type="dcterms:W3CDTF">2022-03-08T12:40:14Z</dcterms:modified>
</cp:coreProperties>
</file>