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filterPrivacy="1"/>
  <xr:revisionPtr revIDLastSave="0" documentId="13_ncr:1_{AF5331F5-DFD5-2B4A-91F2-434B235CC0FA}" xr6:coauthVersionLast="47" xr6:coauthVersionMax="47" xr10:uidLastSave="{00000000-0000-0000-0000-000000000000}"/>
  <bookViews>
    <workbookView xWindow="0" yWindow="740" windowWidth="22260" windowHeight="126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" i="1" l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X21" i="1"/>
  <c r="Y21" i="1"/>
  <c r="Z21" i="1"/>
  <c r="AA21" i="1"/>
  <c r="AB21" i="1"/>
  <c r="H20" i="1"/>
  <c r="AD20" i="1" s="1"/>
  <c r="H21" i="1"/>
  <c r="AD21" i="1" s="1"/>
  <c r="H6" i="1"/>
  <c r="AD6" i="1" s="1"/>
  <c r="H7" i="1"/>
  <c r="AD7" i="1" s="1"/>
  <c r="H8" i="1"/>
  <c r="AD8" i="1" s="1"/>
  <c r="H9" i="1"/>
  <c r="AD9" i="1" s="1"/>
  <c r="H10" i="1"/>
  <c r="AD10" i="1" s="1"/>
  <c r="H11" i="1"/>
  <c r="AD11" i="1" s="1"/>
  <c r="H12" i="1"/>
  <c r="AD12" i="1" s="1"/>
  <c r="H13" i="1"/>
  <c r="AD13" i="1" s="1"/>
  <c r="H14" i="1"/>
  <c r="AD14" i="1" s="1"/>
  <c r="H15" i="1"/>
  <c r="AD15" i="1" s="1"/>
  <c r="H16" i="1"/>
  <c r="AD16" i="1" s="1"/>
  <c r="H17" i="1"/>
  <c r="AD17" i="1" s="1"/>
  <c r="H18" i="1"/>
  <c r="AD18" i="1" s="1"/>
  <c r="H19" i="1"/>
  <c r="AD19" i="1" s="1"/>
  <c r="H5" i="1"/>
  <c r="AD5" i="1" s="1"/>
  <c r="X6" i="1"/>
  <c r="Y6" i="1"/>
  <c r="Z6" i="1"/>
  <c r="AA6" i="1"/>
  <c r="AB6" i="1"/>
  <c r="X7" i="1"/>
  <c r="Y7" i="1"/>
  <c r="Z7" i="1"/>
  <c r="AA7" i="1"/>
  <c r="AB7" i="1"/>
  <c r="X8" i="1"/>
  <c r="Y8" i="1"/>
  <c r="Z8" i="1"/>
  <c r="AA8" i="1"/>
  <c r="AB8" i="1"/>
  <c r="X9" i="1"/>
  <c r="Y9" i="1"/>
  <c r="Z9" i="1"/>
  <c r="AA9" i="1"/>
  <c r="AB9" i="1"/>
  <c r="X10" i="1"/>
  <c r="Y10" i="1"/>
  <c r="Z10" i="1"/>
  <c r="AA10" i="1"/>
  <c r="AB10" i="1"/>
  <c r="X11" i="1"/>
  <c r="Y11" i="1"/>
  <c r="Z11" i="1"/>
  <c r="AA11" i="1"/>
  <c r="AB11" i="1"/>
  <c r="X12" i="1"/>
  <c r="Y12" i="1"/>
  <c r="Z12" i="1"/>
  <c r="AA12" i="1"/>
  <c r="AB12" i="1"/>
  <c r="X13" i="1"/>
  <c r="Y13" i="1"/>
  <c r="Z13" i="1"/>
  <c r="AA13" i="1"/>
  <c r="AB13" i="1"/>
  <c r="X14" i="1"/>
  <c r="Y14" i="1"/>
  <c r="Z14" i="1"/>
  <c r="AA14" i="1"/>
  <c r="AB14" i="1"/>
  <c r="X15" i="1"/>
  <c r="Y15" i="1"/>
  <c r="Z15" i="1"/>
  <c r="AA15" i="1"/>
  <c r="AB15" i="1"/>
  <c r="X16" i="1"/>
  <c r="Y16" i="1"/>
  <c r="Z16" i="1"/>
  <c r="AA16" i="1"/>
  <c r="AB16" i="1"/>
  <c r="X17" i="1"/>
  <c r="Y17" i="1"/>
  <c r="Z17" i="1"/>
  <c r="AA17" i="1"/>
  <c r="AB17" i="1"/>
  <c r="X18" i="1"/>
  <c r="Y18" i="1"/>
  <c r="Z18" i="1"/>
  <c r="AA18" i="1"/>
  <c r="AB18" i="1"/>
  <c r="X19" i="1"/>
  <c r="Y19" i="1"/>
  <c r="Z19" i="1"/>
  <c r="AA19" i="1"/>
  <c r="AB19" i="1"/>
  <c r="X20" i="1"/>
  <c r="Y20" i="1"/>
  <c r="Z20" i="1"/>
  <c r="AA20" i="1"/>
  <c r="AB20" i="1"/>
  <c r="Y5" i="1"/>
  <c r="Z5" i="1"/>
  <c r="AA5" i="1"/>
  <c r="AB5" i="1"/>
  <c r="X5" i="1"/>
  <c r="AC21" i="1" l="1"/>
  <c r="AE21" i="1" s="1"/>
  <c r="AC13" i="1"/>
  <c r="AE13" i="1" s="1"/>
  <c r="AC17" i="1"/>
  <c r="AE17" i="1" s="1"/>
  <c r="AC20" i="1"/>
  <c r="AE20" i="1" s="1"/>
  <c r="AC19" i="1"/>
  <c r="AE19" i="1" s="1"/>
  <c r="AC14" i="1"/>
  <c r="AE14" i="1" s="1"/>
  <c r="AC11" i="1"/>
  <c r="AE11" i="1" s="1"/>
  <c r="AC18" i="1"/>
  <c r="AE18" i="1" s="1"/>
  <c r="AC15" i="1"/>
  <c r="AE15" i="1" s="1"/>
  <c r="AC7" i="1"/>
  <c r="AE7" i="1" s="1"/>
  <c r="AC8" i="1"/>
  <c r="AE8" i="1" s="1"/>
  <c r="AC10" i="1"/>
  <c r="AE10" i="1" s="1"/>
  <c r="AC16" i="1"/>
  <c r="AE16" i="1" s="1"/>
  <c r="AC9" i="1"/>
  <c r="AE9" i="1" s="1"/>
  <c r="AC6" i="1"/>
  <c r="AE6" i="1" s="1"/>
  <c r="AC12" i="1"/>
  <c r="AE12" i="1" s="1"/>
  <c r="AC5" i="1"/>
  <c r="AE5" i="1" s="1"/>
  <c r="AJ6" i="1" l="1"/>
</calcChain>
</file>

<file path=xl/sharedStrings.xml><?xml version="1.0" encoding="utf-8"?>
<sst xmlns="http://schemas.openxmlformats.org/spreadsheetml/2006/main" count="83" uniqueCount="51">
  <si>
    <t>Öğretim elemanları alanındaki yenilikleri ve gelişmeleri paylaşmaktadır.</t>
  </si>
  <si>
    <t>Derslerde teknolojik araç ve gereçler etkin kullanılmaktadır</t>
  </si>
  <si>
    <t>Danışmanım sorunlarımla ilgilenmektedir</t>
  </si>
  <si>
    <t>Dersliklerin donanımı uygundur</t>
  </si>
  <si>
    <t>Proje olanaklarından haberdar edilmekteyim.</t>
  </si>
  <si>
    <t>Üniversite web sayfası kullanışlıdır</t>
  </si>
  <si>
    <t>Öğrencilere temiz ve hijyenik bir ortam sunulmaktadır</t>
  </si>
  <si>
    <t>Öğrenci kulüp etkinlikleri yapılmaktadır.</t>
  </si>
  <si>
    <t>Üniversite tarafından kültürel, sportif ve sanatsal olanaklar sunulmaktadır</t>
  </si>
  <si>
    <t>Merkezi kütüphane fiziki yönden ve donanım açısından uygundur</t>
  </si>
  <si>
    <t>Üniversitede yer alan kantin, kafe, restoran vb. işletmeler kaliteli hizmet sunmaktadır</t>
  </si>
  <si>
    <t>Üniversitenin kariyer planlama etkinlikleri yapılmaktadır</t>
  </si>
  <si>
    <t>Değişim programları (Erasmus +, Farabi, Mevlana, vb.) bilgilendirme yapılmaktadır</t>
  </si>
  <si>
    <t>Üniversitenin özel gereksinimli bireyler açısından erişilebilirliği uygundur</t>
  </si>
  <si>
    <t>Topluma hizmet uygulamaları yapılmaktadır.</t>
  </si>
  <si>
    <t>Üniversite içi huzur ve güven hizmetleri uygundur</t>
  </si>
  <si>
    <t>Her zaman</t>
  </si>
  <si>
    <t>Çoğu Zaman</t>
  </si>
  <si>
    <t>Bazen</t>
  </si>
  <si>
    <t>Nadiren</t>
  </si>
  <si>
    <t>Hiçbir zaman</t>
  </si>
  <si>
    <t>Soru No</t>
  </si>
  <si>
    <t>Puan Tablosu</t>
  </si>
  <si>
    <t>Soru  X Puan</t>
  </si>
  <si>
    <t>Frekans Değerleri</t>
  </si>
  <si>
    <t>Soru bazlı top. Puan</t>
  </si>
  <si>
    <t>Max PUAN</t>
  </si>
  <si>
    <t>Kaç Kişi Cevapladı</t>
  </si>
  <si>
    <t>Soru bazlı Memnuniyet toplamı</t>
  </si>
  <si>
    <t>Genel Memnuniyet Oranı</t>
  </si>
  <si>
    <t>Soru 1</t>
  </si>
  <si>
    <t>Soru 2</t>
  </si>
  <si>
    <t>Soru 3</t>
  </si>
  <si>
    <t>Soru 4</t>
  </si>
  <si>
    <t>Soru 5</t>
  </si>
  <si>
    <t>Soru 6</t>
  </si>
  <si>
    <t>Soru 7</t>
  </si>
  <si>
    <t>Soru 8</t>
  </si>
  <si>
    <t>Soru 9</t>
  </si>
  <si>
    <t>Soru 10</t>
  </si>
  <si>
    <t>Soru 11</t>
  </si>
  <si>
    <t>Soru 12</t>
  </si>
  <si>
    <t>Soru 13</t>
  </si>
  <si>
    <t>Soru 14</t>
  </si>
  <si>
    <t>Soru 15</t>
  </si>
  <si>
    <t>Soru 16</t>
  </si>
  <si>
    <t>SORULAR</t>
  </si>
  <si>
    <t>Sıra</t>
  </si>
  <si>
    <t>Memnuniyet Oranı</t>
  </si>
  <si>
    <t>Kayıtlı olduğunuz programdan memnuniyet düzeyinizi belirtiniz.</t>
  </si>
  <si>
    <t>Soru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</si>
</sst>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8"/>
      <color rgb="FFFFFFFF"/>
      <name val="Arial"/>
      <family val="2"/>
      <charset val="162"/>
    </font>
    <font>
      <sz val="8"/>
      <color rgb="FF000000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4" fillId="2" borderId="0" xfId="2" applyFont="1" applyFill="1" applyAlignment="1">
      <alignment horizontal="left" vertical="top"/>
    </xf>
    <xf numFmtId="0" fontId="4" fillId="2" borderId="1" xfId="2" applyFont="1" applyFill="1" applyBorder="1" applyAlignment="1">
      <alignment horizontal="left" vertical="top"/>
    </xf>
    <xf numFmtId="0" fontId="0" fillId="0" borderId="1" xfId="0" applyBorder="1"/>
    <xf numFmtId="0" fontId="5" fillId="0" borderId="1" xfId="2" applyFont="1" applyBorder="1" applyAlignment="1">
      <alignment horizontal="left" vertical="top"/>
    </xf>
    <xf numFmtId="1" fontId="5" fillId="0" borderId="1" xfId="2" applyNumberFormat="1" applyFont="1" applyBorder="1" applyAlignment="1">
      <alignment horizontal="left" vertical="top"/>
    </xf>
    <xf numFmtId="0" fontId="4" fillId="2" borderId="2" xfId="2" applyFont="1" applyFill="1" applyBorder="1" applyAlignment="1">
      <alignment horizontal="left" vertical="top"/>
    </xf>
    <xf numFmtId="1" fontId="5" fillId="4" borderId="1" xfId="2" applyNumberFormat="1" applyFont="1" applyFill="1" applyBorder="1" applyAlignment="1">
      <alignment horizontal="left" vertical="top"/>
    </xf>
    <xf numFmtId="0" fontId="4" fillId="6" borderId="2" xfId="2" applyFont="1" applyFill="1" applyBorder="1" applyAlignment="1">
      <alignment horizontal="left" vertical="top"/>
    </xf>
    <xf numFmtId="1" fontId="5" fillId="7" borderId="0" xfId="2" applyNumberFormat="1" applyFont="1" applyFill="1" applyAlignment="1">
      <alignment horizontal="left" vertical="top"/>
    </xf>
    <xf numFmtId="0" fontId="6" fillId="5" borderId="2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top"/>
    </xf>
    <xf numFmtId="0" fontId="0" fillId="8" borderId="1" xfId="0" applyFill="1" applyBorder="1" applyAlignment="1">
      <alignment horizontal="center"/>
    </xf>
    <xf numFmtId="0" fontId="4" fillId="8" borderId="1" xfId="2" applyFont="1" applyFill="1" applyBorder="1" applyAlignment="1">
      <alignment horizontal="left" vertical="top"/>
    </xf>
    <xf numFmtId="0" fontId="5" fillId="8" borderId="1" xfId="2" applyFont="1" applyFill="1" applyBorder="1" applyAlignment="1">
      <alignment horizontal="left" vertical="top"/>
    </xf>
    <xf numFmtId="0" fontId="0" fillId="8" borderId="1" xfId="0" applyFill="1" applyBorder="1"/>
    <xf numFmtId="1" fontId="5" fillId="3" borderId="2" xfId="2" applyNumberFormat="1" applyFont="1" applyFill="1" applyBorder="1" applyAlignment="1">
      <alignment horizontal="left" vertical="top"/>
    </xf>
    <xf numFmtId="164" fontId="0" fillId="9" borderId="0" xfId="1" applyNumberFormat="1" applyFont="1" applyFill="1"/>
    <xf numFmtId="0" fontId="2" fillId="0" borderId="1" xfId="0" applyFont="1" applyBorder="1"/>
    <xf numFmtId="164" fontId="2" fillId="7" borderId="1" xfId="0" applyNumberFormat="1" applyFont="1" applyFill="1" applyBorder="1"/>
    <xf numFmtId="0" fontId="0" fillId="8" borderId="0" xfId="0" applyFill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NumberFormat="1" applyFont="1" applyAlignment="1">
      <alignment horizontal="left" vertical="top"/>
    </xf>
    <xf numFmtId="0" fontId="4" fillId="10" borderId="1" xfId="2" applyFont="1" applyFill="1" applyBorder="1" applyAlignment="1">
      <alignment horizontal="left" vertical="top"/>
    </xf>
    <xf numFmtId="0" fontId="4" fillId="10" borderId="1" xfId="2" applyFont="1" applyFill="1" applyBorder="1" applyAlignment="1">
      <alignment horizontal="center" vertical="top"/>
    </xf>
    <xf numFmtId="164" fontId="0" fillId="11" borderId="1" xfId="1" applyNumberFormat="1" applyFont="1" applyFill="1" applyBorder="1"/>
    <xf numFmtId="0" fontId="0" fillId="12" borderId="1" xfId="0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2024 Öğrenci</a:t>
            </a:r>
            <a:r>
              <a:rPr lang="tr-TR" baseline="0"/>
              <a:t> Memnuniyet Oranı %56,6 </a:t>
            </a:r>
            <a:endParaRPr lang="tr-TR"/>
          </a:p>
        </c:rich>
      </c:tx>
      <c:layout>
        <c:manualLayout>
          <c:xMode val="edge"/>
          <c:yMode val="edge"/>
          <c:x val="0.19079855643044619"/>
          <c:y val="1.50322118826055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Sayfa1!$AE$5:$AE$20</c:f>
              <c:numCache>
                <c:formatCode>0.0%</c:formatCode>
                <c:ptCount val="16"/>
                <c:pt idx="0">
                  <c:v>0.61550387596899225</c:v>
                </c:pt>
                <c:pt idx="1">
                  <c:v>0.55752895752895748</c:v>
                </c:pt>
                <c:pt idx="2">
                  <c:v>0.61158301158301154</c:v>
                </c:pt>
                <c:pt idx="3">
                  <c:v>0.55289575289575288</c:v>
                </c:pt>
                <c:pt idx="4">
                  <c:v>0.5745173745173745</c:v>
                </c:pt>
                <c:pt idx="5">
                  <c:v>0.57829457364341086</c:v>
                </c:pt>
                <c:pt idx="6">
                  <c:v>0.55984555984555984</c:v>
                </c:pt>
                <c:pt idx="7">
                  <c:v>0.56640625</c:v>
                </c:pt>
                <c:pt idx="8">
                  <c:v>0.55135135135135138</c:v>
                </c:pt>
                <c:pt idx="9">
                  <c:v>0.57674418604651168</c:v>
                </c:pt>
                <c:pt idx="10">
                  <c:v>0.57683397683397686</c:v>
                </c:pt>
                <c:pt idx="11">
                  <c:v>0.57674418604651168</c:v>
                </c:pt>
                <c:pt idx="12">
                  <c:v>0.56976744186046513</c:v>
                </c:pt>
                <c:pt idx="13">
                  <c:v>0.56293436293436294</c:v>
                </c:pt>
                <c:pt idx="14">
                  <c:v>0.57109374999999996</c:v>
                </c:pt>
                <c:pt idx="15">
                  <c:v>0.57549407114624507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3-4013-8D7C-7D496B2685C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6526000"/>
        <c:axId val="1816525168"/>
      </c:lineChart>
      <c:catAx>
        <c:axId val="1816526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25168"/>
        <c:crosses val="autoZero"/>
        <c:auto val="1"/>
        <c:lblAlgn val="ctr"/>
        <c:lblOffset val="100"/>
        <c:noMultiLvlLbl val="0"/>
      </c:catAx>
      <c:valAx>
        <c:axId val="181652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2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458067</xdr:colOff>
      <xdr:row>7</xdr:row>
      <xdr:rowOff>69416</xdr:rowOff>
    </xdr:from>
    <xdr:to>
      <xdr:col>39</xdr:col>
      <xdr:colOff>822903</xdr:colOff>
      <xdr:row>22</xdr:row>
      <xdr:rowOff>145616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31</xdr:col>
      <xdr:colOff>507999</xdr:colOff>
      <xdr:row>23</xdr:row>
      <xdr:rowOff>150091</xdr:rowOff>
    </xdr:from>
    <xdr:to>
      <xdr:col>42</xdr:col>
      <xdr:colOff>393699</xdr:colOff>
      <xdr:row>32</xdr:row>
      <xdr:rowOff>61191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152F7D-669A-2E7E-845E-DD58AC4D1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01363" y="4687455"/>
          <a:ext cx="7632700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S24"/>
  <sheetViews>
    <sheetView tabSelected="1" topLeftCell="AB17" zoomScale="110" zoomScaleNormal="110" workbookViewId="0">
      <selection activeCell="AH25" sqref="AH25"/>
    </sheetView>
  </sheetViews>
  <sheetFormatPr baseColWidth="10" defaultColWidth="8.83203125" defaultRowHeight="15" x14ac:dyDescent="0.2"/>
  <cols>
    <col min="1" max="1" width="9.1640625" customWidth="1"/>
    <col min="40" max="40" width="13.83203125" customWidth="1"/>
    <col min="44" max="44" width="53.1640625" bestFit="1" customWidth="1"/>
  </cols>
  <sheetData>
    <row r="2" spans="2:45" x14ac:dyDescent="0.2">
      <c r="AQ2" s="25" t="s">
        <v>47</v>
      </c>
      <c r="AR2" s="26" t="s">
        <v>46</v>
      </c>
      <c r="AS2" s="25" t="s">
        <v>48</v>
      </c>
    </row>
    <row r="3" spans="2:45" x14ac:dyDescent="0.2">
      <c r="J3" s="21" t="s">
        <v>24</v>
      </c>
      <c r="K3" s="21"/>
      <c r="L3" s="21"/>
      <c r="M3" s="21"/>
      <c r="N3" s="21"/>
      <c r="O3" s="22"/>
      <c r="P3" s="12"/>
      <c r="R3" s="21" t="s">
        <v>22</v>
      </c>
      <c r="S3" s="21"/>
      <c r="T3" s="21"/>
      <c r="U3" s="21"/>
      <c r="V3" s="21"/>
      <c r="X3" s="21" t="s">
        <v>23</v>
      </c>
      <c r="Y3" s="21"/>
      <c r="Z3" s="21"/>
      <c r="AA3" s="21"/>
      <c r="AB3" s="21"/>
      <c r="AQ3" s="28" t="s">
        <v>30</v>
      </c>
      <c r="AR3" s="23" t="s">
        <v>0</v>
      </c>
      <c r="AS3" s="27">
        <f>VALUE(AE5)</f>
        <v>0.61550387596899225</v>
      </c>
    </row>
    <row r="4" spans="2:45" x14ac:dyDescent="0.2"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27</v>
      </c>
      <c r="J4" s="2" t="s">
        <v>21</v>
      </c>
      <c r="K4" s="2" t="s">
        <v>16</v>
      </c>
      <c r="L4" s="2" t="s">
        <v>17</v>
      </c>
      <c r="M4" s="2" t="s">
        <v>18</v>
      </c>
      <c r="N4" s="2" t="s">
        <v>19</v>
      </c>
      <c r="O4" s="11" t="s">
        <v>20</v>
      </c>
      <c r="P4" s="13"/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X4" s="2" t="s">
        <v>16</v>
      </c>
      <c r="Y4" s="2" t="s">
        <v>17</v>
      </c>
      <c r="Z4" s="2" t="s">
        <v>18</v>
      </c>
      <c r="AA4" s="2" t="s">
        <v>19</v>
      </c>
      <c r="AB4" s="2" t="s">
        <v>20</v>
      </c>
      <c r="AC4" s="10" t="s">
        <v>25</v>
      </c>
      <c r="AD4" s="8" t="s">
        <v>26</v>
      </c>
      <c r="AE4" s="6" t="s">
        <v>28</v>
      </c>
      <c r="AQ4" s="28" t="s">
        <v>31</v>
      </c>
      <c r="AR4" s="23" t="s">
        <v>1</v>
      </c>
      <c r="AS4" s="27">
        <f t="shared" ref="AS4:AS19" si="0">VALUE(AE6)</f>
        <v>0.55752895752895748</v>
      </c>
    </row>
    <row r="5" spans="2:45" x14ac:dyDescent="0.2">
      <c r="B5" s="23" t="s">
        <v>0</v>
      </c>
      <c r="C5" s="24">
        <v>34</v>
      </c>
      <c r="D5" s="24">
        <v>53</v>
      </c>
      <c r="E5" s="24">
        <v>106</v>
      </c>
      <c r="F5" s="24">
        <v>29</v>
      </c>
      <c r="G5" s="24">
        <v>36</v>
      </c>
      <c r="H5" s="9">
        <f>SUM(C5:G5)</f>
        <v>258</v>
      </c>
      <c r="J5" s="3">
        <v>1</v>
      </c>
      <c r="K5" s="24">
        <v>34</v>
      </c>
      <c r="L5" s="24">
        <v>53</v>
      </c>
      <c r="M5" s="24">
        <v>106</v>
      </c>
      <c r="N5" s="24">
        <v>29</v>
      </c>
      <c r="O5" s="24">
        <v>36</v>
      </c>
      <c r="P5" s="14"/>
      <c r="R5" s="4">
        <v>5</v>
      </c>
      <c r="S5" s="4">
        <v>4</v>
      </c>
      <c r="T5" s="4">
        <v>3</v>
      </c>
      <c r="U5" s="4">
        <v>2</v>
      </c>
      <c r="V5" s="4">
        <v>1</v>
      </c>
      <c r="X5" s="5">
        <f>R5*K5</f>
        <v>170</v>
      </c>
      <c r="Y5" s="5">
        <f>S5*L5</f>
        <v>212</v>
      </c>
      <c r="Z5" s="5">
        <f>T5*M5</f>
        <v>318</v>
      </c>
      <c r="AA5" s="5">
        <f>U5*N5</f>
        <v>58</v>
      </c>
      <c r="AB5" s="5">
        <f>V5*O5</f>
        <v>36</v>
      </c>
      <c r="AC5" s="7">
        <f>SUM(X5:AB5)</f>
        <v>794</v>
      </c>
      <c r="AD5" s="16">
        <f>H5*5</f>
        <v>1290</v>
      </c>
      <c r="AE5" s="17">
        <f>AC5/AD5</f>
        <v>0.61550387596899225</v>
      </c>
      <c r="AQ5" s="28" t="s">
        <v>32</v>
      </c>
      <c r="AR5" s="23" t="s">
        <v>2</v>
      </c>
      <c r="AS5" s="27">
        <f t="shared" si="0"/>
        <v>0.61158301158301154</v>
      </c>
    </row>
    <row r="6" spans="2:45" x14ac:dyDescent="0.2">
      <c r="B6" s="23" t="s">
        <v>1</v>
      </c>
      <c r="C6" s="24">
        <v>29</v>
      </c>
      <c r="D6" s="24">
        <v>37</v>
      </c>
      <c r="E6" s="24">
        <v>95</v>
      </c>
      <c r="F6" s="24">
        <v>46</v>
      </c>
      <c r="G6" s="24">
        <v>52</v>
      </c>
      <c r="H6" s="9">
        <f t="shared" ref="H6:H21" si="1">SUM(C6:G6)</f>
        <v>259</v>
      </c>
      <c r="J6" s="3">
        <v>2</v>
      </c>
      <c r="K6" s="24">
        <v>29</v>
      </c>
      <c r="L6" s="24">
        <v>37</v>
      </c>
      <c r="M6" s="24">
        <v>95</v>
      </c>
      <c r="N6" s="24">
        <v>46</v>
      </c>
      <c r="O6" s="24">
        <v>52</v>
      </c>
      <c r="P6" s="14"/>
      <c r="R6" s="4">
        <v>5</v>
      </c>
      <c r="S6" s="4">
        <v>4</v>
      </c>
      <c r="T6" s="4">
        <v>3</v>
      </c>
      <c r="U6" s="4">
        <v>2</v>
      </c>
      <c r="V6" s="4">
        <v>1</v>
      </c>
      <c r="X6" s="5">
        <f t="shared" ref="X6:X20" si="2">R6*K6</f>
        <v>145</v>
      </c>
      <c r="Y6" s="5">
        <f t="shared" ref="Y6:Y20" si="3">S6*L6</f>
        <v>148</v>
      </c>
      <c r="Z6" s="5">
        <f t="shared" ref="Z6:Z20" si="4">T6*M6</f>
        <v>285</v>
      </c>
      <c r="AA6" s="5">
        <f t="shared" ref="AA6:AA20" si="5">U6*N6</f>
        <v>92</v>
      </c>
      <c r="AB6" s="5">
        <f t="shared" ref="AB6:AB20" si="6">V6*O6</f>
        <v>52</v>
      </c>
      <c r="AC6" s="7">
        <f t="shared" ref="AC6:AC20" si="7">SUM(X6:AB6)</f>
        <v>722</v>
      </c>
      <c r="AD6" s="16">
        <f t="shared" ref="AD6:AD20" si="8">H6*5</f>
        <v>1295</v>
      </c>
      <c r="AE6" s="17">
        <f t="shared" ref="AE6:AE20" si="9">AC6/AD6</f>
        <v>0.55752895752895748</v>
      </c>
      <c r="AG6" s="18" t="s">
        <v>29</v>
      </c>
      <c r="AH6" s="18"/>
      <c r="AI6" s="18"/>
      <c r="AJ6" s="19">
        <f>AVERAGE(AE5:AE20)</f>
        <v>0.57359616763765531</v>
      </c>
      <c r="AQ6" s="28" t="s">
        <v>33</v>
      </c>
      <c r="AR6" s="23" t="s">
        <v>3</v>
      </c>
      <c r="AS6" s="27">
        <f t="shared" si="0"/>
        <v>0.55289575289575288</v>
      </c>
    </row>
    <row r="7" spans="2:45" x14ac:dyDescent="0.2">
      <c r="B7" s="23" t="s">
        <v>2</v>
      </c>
      <c r="C7" s="24">
        <v>38</v>
      </c>
      <c r="D7" s="24">
        <v>46</v>
      </c>
      <c r="E7" s="24">
        <v>103</v>
      </c>
      <c r="F7" s="24">
        <v>37</v>
      </c>
      <c r="G7" s="24">
        <v>35</v>
      </c>
      <c r="H7" s="9">
        <f t="shared" si="1"/>
        <v>259</v>
      </c>
      <c r="J7" s="3">
        <v>3</v>
      </c>
      <c r="K7" s="24">
        <v>38</v>
      </c>
      <c r="L7" s="24">
        <v>46</v>
      </c>
      <c r="M7" s="24">
        <v>103</v>
      </c>
      <c r="N7" s="24">
        <v>37</v>
      </c>
      <c r="O7" s="24">
        <v>35</v>
      </c>
      <c r="P7" s="14"/>
      <c r="R7" s="4">
        <v>5</v>
      </c>
      <c r="S7" s="4">
        <v>4</v>
      </c>
      <c r="T7" s="4">
        <v>3</v>
      </c>
      <c r="U7" s="4">
        <v>2</v>
      </c>
      <c r="V7" s="4">
        <v>1</v>
      </c>
      <c r="X7" s="5">
        <f t="shared" si="2"/>
        <v>190</v>
      </c>
      <c r="Y7" s="5">
        <f t="shared" si="3"/>
        <v>184</v>
      </c>
      <c r="Z7" s="5">
        <f t="shared" si="4"/>
        <v>309</v>
      </c>
      <c r="AA7" s="5">
        <f t="shared" si="5"/>
        <v>74</v>
      </c>
      <c r="AB7" s="5">
        <f t="shared" si="6"/>
        <v>35</v>
      </c>
      <c r="AC7" s="7">
        <f t="shared" si="7"/>
        <v>792</v>
      </c>
      <c r="AD7" s="16">
        <f t="shared" si="8"/>
        <v>1295</v>
      </c>
      <c r="AE7" s="17">
        <f t="shared" si="9"/>
        <v>0.61158301158301154</v>
      </c>
      <c r="AQ7" s="28" t="s">
        <v>34</v>
      </c>
      <c r="AR7" s="23" t="s">
        <v>4</v>
      </c>
      <c r="AS7" s="27">
        <f t="shared" si="0"/>
        <v>0.5745173745173745</v>
      </c>
    </row>
    <row r="8" spans="2:45" x14ac:dyDescent="0.2">
      <c r="B8" s="23" t="s">
        <v>3</v>
      </c>
      <c r="C8" s="24">
        <v>23</v>
      </c>
      <c r="D8" s="24">
        <v>36</v>
      </c>
      <c r="E8" s="24">
        <v>104</v>
      </c>
      <c r="F8" s="24">
        <v>49</v>
      </c>
      <c r="G8" s="24">
        <v>47</v>
      </c>
      <c r="H8" s="9">
        <f t="shared" si="1"/>
        <v>259</v>
      </c>
      <c r="J8" s="3">
        <v>4</v>
      </c>
      <c r="K8" s="24">
        <v>23</v>
      </c>
      <c r="L8" s="24">
        <v>36</v>
      </c>
      <c r="M8" s="24">
        <v>104</v>
      </c>
      <c r="N8" s="24">
        <v>49</v>
      </c>
      <c r="O8" s="24">
        <v>47</v>
      </c>
      <c r="P8" s="14"/>
      <c r="R8" s="4">
        <v>5</v>
      </c>
      <c r="S8" s="4">
        <v>4</v>
      </c>
      <c r="T8" s="4">
        <v>3</v>
      </c>
      <c r="U8" s="4">
        <v>2</v>
      </c>
      <c r="V8" s="4">
        <v>1</v>
      </c>
      <c r="X8" s="5">
        <f t="shared" si="2"/>
        <v>115</v>
      </c>
      <c r="Y8" s="5">
        <f t="shared" si="3"/>
        <v>144</v>
      </c>
      <c r="Z8" s="5">
        <f t="shared" si="4"/>
        <v>312</v>
      </c>
      <c r="AA8" s="5">
        <f t="shared" si="5"/>
        <v>98</v>
      </c>
      <c r="AB8" s="5">
        <f t="shared" si="6"/>
        <v>47</v>
      </c>
      <c r="AC8" s="7">
        <f t="shared" si="7"/>
        <v>716</v>
      </c>
      <c r="AD8" s="16">
        <f t="shared" si="8"/>
        <v>1295</v>
      </c>
      <c r="AE8" s="17">
        <f t="shared" si="9"/>
        <v>0.55289575289575288</v>
      </c>
      <c r="AQ8" s="28" t="s">
        <v>35</v>
      </c>
      <c r="AR8" s="23" t="s">
        <v>5</v>
      </c>
      <c r="AS8" s="27">
        <f t="shared" si="0"/>
        <v>0.57829457364341086</v>
      </c>
    </row>
    <row r="9" spans="2:45" x14ac:dyDescent="0.2">
      <c r="B9" s="23" t="s">
        <v>4</v>
      </c>
      <c r="C9" s="24">
        <v>25</v>
      </c>
      <c r="D9" s="24">
        <v>48</v>
      </c>
      <c r="E9" s="24">
        <v>100</v>
      </c>
      <c r="F9" s="24">
        <v>41</v>
      </c>
      <c r="G9" s="24">
        <v>45</v>
      </c>
      <c r="H9" s="9">
        <f t="shared" si="1"/>
        <v>259</v>
      </c>
      <c r="J9" s="3">
        <v>5</v>
      </c>
      <c r="K9" s="24">
        <v>25</v>
      </c>
      <c r="L9" s="24">
        <v>48</v>
      </c>
      <c r="M9" s="24">
        <v>100</v>
      </c>
      <c r="N9" s="24">
        <v>41</v>
      </c>
      <c r="O9" s="24">
        <v>45</v>
      </c>
      <c r="P9" s="14"/>
      <c r="R9" s="4">
        <v>5</v>
      </c>
      <c r="S9" s="4">
        <v>4</v>
      </c>
      <c r="T9" s="4">
        <v>3</v>
      </c>
      <c r="U9" s="4">
        <v>2</v>
      </c>
      <c r="V9" s="4">
        <v>1</v>
      </c>
      <c r="X9" s="5">
        <f t="shared" si="2"/>
        <v>125</v>
      </c>
      <c r="Y9" s="5">
        <f t="shared" si="3"/>
        <v>192</v>
      </c>
      <c r="Z9" s="5">
        <f t="shared" si="4"/>
        <v>300</v>
      </c>
      <c r="AA9" s="5">
        <f t="shared" si="5"/>
        <v>82</v>
      </c>
      <c r="AB9" s="5">
        <f t="shared" si="6"/>
        <v>45</v>
      </c>
      <c r="AC9" s="7">
        <f t="shared" si="7"/>
        <v>744</v>
      </c>
      <c r="AD9" s="16">
        <f t="shared" si="8"/>
        <v>1295</v>
      </c>
      <c r="AE9" s="17">
        <f t="shared" si="9"/>
        <v>0.5745173745173745</v>
      </c>
      <c r="AQ9" s="28" t="s">
        <v>36</v>
      </c>
      <c r="AR9" s="23" t="s">
        <v>6</v>
      </c>
      <c r="AS9" s="27">
        <f t="shared" si="0"/>
        <v>0.55984555984555984</v>
      </c>
    </row>
    <row r="10" spans="2:45" x14ac:dyDescent="0.2">
      <c r="B10" s="23" t="s">
        <v>5</v>
      </c>
      <c r="C10" s="24">
        <v>23</v>
      </c>
      <c r="D10" s="24">
        <v>47</v>
      </c>
      <c r="E10" s="24">
        <v>109</v>
      </c>
      <c r="F10" s="24">
        <v>37</v>
      </c>
      <c r="G10" s="24">
        <v>42</v>
      </c>
      <c r="H10" s="9">
        <f t="shared" si="1"/>
        <v>258</v>
      </c>
      <c r="J10" s="3">
        <v>6</v>
      </c>
      <c r="K10" s="24">
        <v>23</v>
      </c>
      <c r="L10" s="24">
        <v>47</v>
      </c>
      <c r="M10" s="24">
        <v>109</v>
      </c>
      <c r="N10" s="24">
        <v>37</v>
      </c>
      <c r="O10" s="24">
        <v>42</v>
      </c>
      <c r="P10" s="14"/>
      <c r="R10" s="4">
        <v>5</v>
      </c>
      <c r="S10" s="4">
        <v>4</v>
      </c>
      <c r="T10" s="4">
        <v>3</v>
      </c>
      <c r="U10" s="4">
        <v>2</v>
      </c>
      <c r="V10" s="4">
        <v>1</v>
      </c>
      <c r="X10" s="5">
        <f t="shared" si="2"/>
        <v>115</v>
      </c>
      <c r="Y10" s="5">
        <f t="shared" si="3"/>
        <v>188</v>
      </c>
      <c r="Z10" s="5">
        <f t="shared" si="4"/>
        <v>327</v>
      </c>
      <c r="AA10" s="5">
        <f t="shared" si="5"/>
        <v>74</v>
      </c>
      <c r="AB10" s="5">
        <f t="shared" si="6"/>
        <v>42</v>
      </c>
      <c r="AC10" s="7">
        <f t="shared" si="7"/>
        <v>746</v>
      </c>
      <c r="AD10" s="16">
        <f t="shared" si="8"/>
        <v>1290</v>
      </c>
      <c r="AE10" s="17">
        <f t="shared" si="9"/>
        <v>0.57829457364341086</v>
      </c>
      <c r="AQ10" s="28" t="s">
        <v>37</v>
      </c>
      <c r="AR10" s="23" t="s">
        <v>7</v>
      </c>
      <c r="AS10" s="27">
        <f t="shared" si="0"/>
        <v>0.56640625</v>
      </c>
    </row>
    <row r="11" spans="2:45" x14ac:dyDescent="0.2">
      <c r="B11" s="23" t="s">
        <v>6</v>
      </c>
      <c r="C11" s="24">
        <v>21</v>
      </c>
      <c r="D11" s="24">
        <v>48</v>
      </c>
      <c r="E11" s="24">
        <v>96</v>
      </c>
      <c r="F11" s="24">
        <v>46</v>
      </c>
      <c r="G11" s="24">
        <v>48</v>
      </c>
      <c r="H11" s="9">
        <f t="shared" si="1"/>
        <v>259</v>
      </c>
      <c r="J11" s="3">
        <v>7</v>
      </c>
      <c r="K11" s="24">
        <v>21</v>
      </c>
      <c r="L11" s="24">
        <v>48</v>
      </c>
      <c r="M11" s="24">
        <v>96</v>
      </c>
      <c r="N11" s="24">
        <v>46</v>
      </c>
      <c r="O11" s="24">
        <v>48</v>
      </c>
      <c r="P11" s="14"/>
      <c r="R11" s="4">
        <v>5</v>
      </c>
      <c r="S11" s="4">
        <v>4</v>
      </c>
      <c r="T11" s="4">
        <v>3</v>
      </c>
      <c r="U11" s="4">
        <v>2</v>
      </c>
      <c r="V11" s="4">
        <v>1</v>
      </c>
      <c r="X11" s="5">
        <f t="shared" si="2"/>
        <v>105</v>
      </c>
      <c r="Y11" s="5">
        <f t="shared" si="3"/>
        <v>192</v>
      </c>
      <c r="Z11" s="5">
        <f t="shared" si="4"/>
        <v>288</v>
      </c>
      <c r="AA11" s="5">
        <f t="shared" si="5"/>
        <v>92</v>
      </c>
      <c r="AB11" s="5">
        <f t="shared" si="6"/>
        <v>48</v>
      </c>
      <c r="AC11" s="7">
        <f t="shared" si="7"/>
        <v>725</v>
      </c>
      <c r="AD11" s="16">
        <f t="shared" si="8"/>
        <v>1295</v>
      </c>
      <c r="AE11" s="17">
        <f t="shared" si="9"/>
        <v>0.55984555984555984</v>
      </c>
      <c r="AQ11" s="28" t="s">
        <v>38</v>
      </c>
      <c r="AR11" s="23" t="s">
        <v>8</v>
      </c>
      <c r="AS11" s="27">
        <f t="shared" si="0"/>
        <v>0.55135135135135138</v>
      </c>
    </row>
    <row r="12" spans="2:45" x14ac:dyDescent="0.2">
      <c r="B12" s="23" t="s">
        <v>7</v>
      </c>
      <c r="C12" s="24">
        <v>23</v>
      </c>
      <c r="D12" s="24">
        <v>44</v>
      </c>
      <c r="E12" s="24">
        <v>102</v>
      </c>
      <c r="F12" s="24">
        <v>41</v>
      </c>
      <c r="G12" s="24">
        <v>46</v>
      </c>
      <c r="H12" s="9">
        <f t="shared" si="1"/>
        <v>256</v>
      </c>
      <c r="J12" s="3">
        <v>8</v>
      </c>
      <c r="K12" s="24">
        <v>23</v>
      </c>
      <c r="L12" s="24">
        <v>44</v>
      </c>
      <c r="M12" s="24">
        <v>102</v>
      </c>
      <c r="N12" s="24">
        <v>41</v>
      </c>
      <c r="O12" s="24">
        <v>46</v>
      </c>
      <c r="P12" s="14"/>
      <c r="R12" s="4">
        <v>5</v>
      </c>
      <c r="S12" s="4">
        <v>4</v>
      </c>
      <c r="T12" s="4">
        <v>3</v>
      </c>
      <c r="U12" s="4">
        <v>2</v>
      </c>
      <c r="V12" s="4">
        <v>1</v>
      </c>
      <c r="X12" s="5">
        <f t="shared" si="2"/>
        <v>115</v>
      </c>
      <c r="Y12" s="5">
        <f t="shared" si="3"/>
        <v>176</v>
      </c>
      <c r="Z12" s="5">
        <f t="shared" si="4"/>
        <v>306</v>
      </c>
      <c r="AA12" s="5">
        <f t="shared" si="5"/>
        <v>82</v>
      </c>
      <c r="AB12" s="5">
        <f t="shared" si="6"/>
        <v>46</v>
      </c>
      <c r="AC12" s="7">
        <f t="shared" si="7"/>
        <v>725</v>
      </c>
      <c r="AD12" s="16">
        <f t="shared" si="8"/>
        <v>1280</v>
      </c>
      <c r="AE12" s="17">
        <f t="shared" si="9"/>
        <v>0.56640625</v>
      </c>
      <c r="AQ12" s="28" t="s">
        <v>39</v>
      </c>
      <c r="AR12" s="23" t="s">
        <v>9</v>
      </c>
      <c r="AS12" s="27">
        <f t="shared" si="0"/>
        <v>0.57674418604651168</v>
      </c>
    </row>
    <row r="13" spans="2:45" x14ac:dyDescent="0.2">
      <c r="B13" s="23" t="s">
        <v>8</v>
      </c>
      <c r="C13" s="24">
        <v>20</v>
      </c>
      <c r="D13" s="24">
        <v>40</v>
      </c>
      <c r="E13" s="24">
        <v>108</v>
      </c>
      <c r="F13" s="24">
        <v>39</v>
      </c>
      <c r="G13" s="24">
        <v>52</v>
      </c>
      <c r="H13" s="9">
        <f t="shared" si="1"/>
        <v>259</v>
      </c>
      <c r="J13" s="3">
        <v>9</v>
      </c>
      <c r="K13" s="24">
        <v>20</v>
      </c>
      <c r="L13" s="24">
        <v>40</v>
      </c>
      <c r="M13" s="24">
        <v>108</v>
      </c>
      <c r="N13" s="24">
        <v>39</v>
      </c>
      <c r="O13" s="24">
        <v>52</v>
      </c>
      <c r="P13" s="14"/>
      <c r="R13" s="4">
        <v>5</v>
      </c>
      <c r="S13" s="4">
        <v>4</v>
      </c>
      <c r="T13" s="4">
        <v>3</v>
      </c>
      <c r="U13" s="4">
        <v>2</v>
      </c>
      <c r="V13" s="4">
        <v>1</v>
      </c>
      <c r="X13" s="5">
        <f t="shared" si="2"/>
        <v>100</v>
      </c>
      <c r="Y13" s="5">
        <f t="shared" si="3"/>
        <v>160</v>
      </c>
      <c r="Z13" s="5">
        <f t="shared" si="4"/>
        <v>324</v>
      </c>
      <c r="AA13" s="5">
        <f t="shared" si="5"/>
        <v>78</v>
      </c>
      <c r="AB13" s="5">
        <f t="shared" si="6"/>
        <v>52</v>
      </c>
      <c r="AC13" s="7">
        <f t="shared" si="7"/>
        <v>714</v>
      </c>
      <c r="AD13" s="16">
        <f t="shared" si="8"/>
        <v>1295</v>
      </c>
      <c r="AE13" s="17">
        <f t="shared" si="9"/>
        <v>0.55135135135135138</v>
      </c>
      <c r="AQ13" s="28" t="s">
        <v>40</v>
      </c>
      <c r="AR13" s="23" t="s">
        <v>10</v>
      </c>
      <c r="AS13" s="27">
        <f t="shared" si="0"/>
        <v>0.57683397683397686</v>
      </c>
    </row>
    <row r="14" spans="2:45" x14ac:dyDescent="0.2">
      <c r="B14" s="23" t="s">
        <v>9</v>
      </c>
      <c r="C14" s="24">
        <v>23</v>
      </c>
      <c r="D14" s="24">
        <v>46</v>
      </c>
      <c r="E14" s="24">
        <v>108</v>
      </c>
      <c r="F14" s="24">
        <v>40</v>
      </c>
      <c r="G14" s="24">
        <v>41</v>
      </c>
      <c r="H14" s="9">
        <f t="shared" si="1"/>
        <v>258</v>
      </c>
      <c r="J14" s="3">
        <v>10</v>
      </c>
      <c r="K14" s="24">
        <v>23</v>
      </c>
      <c r="L14" s="24">
        <v>46</v>
      </c>
      <c r="M14" s="24">
        <v>108</v>
      </c>
      <c r="N14" s="24">
        <v>40</v>
      </c>
      <c r="O14" s="24">
        <v>41</v>
      </c>
      <c r="P14" s="14"/>
      <c r="R14" s="4">
        <v>5</v>
      </c>
      <c r="S14" s="4">
        <v>4</v>
      </c>
      <c r="T14" s="4">
        <v>3</v>
      </c>
      <c r="U14" s="4">
        <v>2</v>
      </c>
      <c r="V14" s="4">
        <v>1</v>
      </c>
      <c r="X14" s="5">
        <f t="shared" si="2"/>
        <v>115</v>
      </c>
      <c r="Y14" s="5">
        <f t="shared" si="3"/>
        <v>184</v>
      </c>
      <c r="Z14" s="5">
        <f t="shared" si="4"/>
        <v>324</v>
      </c>
      <c r="AA14" s="5">
        <f t="shared" si="5"/>
        <v>80</v>
      </c>
      <c r="AB14" s="5">
        <f t="shared" si="6"/>
        <v>41</v>
      </c>
      <c r="AC14" s="7">
        <f t="shared" si="7"/>
        <v>744</v>
      </c>
      <c r="AD14" s="16">
        <f t="shared" si="8"/>
        <v>1290</v>
      </c>
      <c r="AE14" s="17">
        <f t="shared" si="9"/>
        <v>0.57674418604651168</v>
      </c>
      <c r="AQ14" s="28" t="s">
        <v>41</v>
      </c>
      <c r="AR14" s="23" t="s">
        <v>11</v>
      </c>
      <c r="AS14" s="27">
        <f t="shared" si="0"/>
        <v>0.57674418604651168</v>
      </c>
    </row>
    <row r="15" spans="2:45" x14ac:dyDescent="0.2">
      <c r="B15" s="23" t="s">
        <v>10</v>
      </c>
      <c r="C15" s="24">
        <v>25</v>
      </c>
      <c r="D15" s="24">
        <v>43</v>
      </c>
      <c r="E15" s="24">
        <v>109</v>
      </c>
      <c r="F15" s="24">
        <v>41</v>
      </c>
      <c r="G15" s="24">
        <v>41</v>
      </c>
      <c r="H15" s="9">
        <f t="shared" si="1"/>
        <v>259</v>
      </c>
      <c r="J15" s="3">
        <v>11</v>
      </c>
      <c r="K15" s="24">
        <v>25</v>
      </c>
      <c r="L15" s="24">
        <v>43</v>
      </c>
      <c r="M15" s="24">
        <v>109</v>
      </c>
      <c r="N15" s="24">
        <v>41</v>
      </c>
      <c r="O15" s="24">
        <v>41</v>
      </c>
      <c r="P15" s="14"/>
      <c r="R15" s="4">
        <v>5</v>
      </c>
      <c r="S15" s="4">
        <v>4</v>
      </c>
      <c r="T15" s="4">
        <v>3</v>
      </c>
      <c r="U15" s="4">
        <v>2</v>
      </c>
      <c r="V15" s="4">
        <v>1</v>
      </c>
      <c r="X15" s="5">
        <f t="shared" si="2"/>
        <v>125</v>
      </c>
      <c r="Y15" s="5">
        <f t="shared" si="3"/>
        <v>172</v>
      </c>
      <c r="Z15" s="5">
        <f t="shared" si="4"/>
        <v>327</v>
      </c>
      <c r="AA15" s="5">
        <f t="shared" si="5"/>
        <v>82</v>
      </c>
      <c r="AB15" s="5">
        <f t="shared" si="6"/>
        <v>41</v>
      </c>
      <c r="AC15" s="7">
        <f t="shared" si="7"/>
        <v>747</v>
      </c>
      <c r="AD15" s="16">
        <f t="shared" si="8"/>
        <v>1295</v>
      </c>
      <c r="AE15" s="17">
        <f t="shared" si="9"/>
        <v>0.57683397683397686</v>
      </c>
      <c r="AQ15" s="28" t="s">
        <v>42</v>
      </c>
      <c r="AR15" s="23" t="s">
        <v>12</v>
      </c>
      <c r="AS15" s="27">
        <f t="shared" si="0"/>
        <v>0.56976744186046513</v>
      </c>
    </row>
    <row r="16" spans="2:45" x14ac:dyDescent="0.2">
      <c r="B16" s="23" t="s">
        <v>11</v>
      </c>
      <c r="C16" s="24">
        <v>26</v>
      </c>
      <c r="D16" s="24">
        <v>43</v>
      </c>
      <c r="E16" s="24">
        <v>104</v>
      </c>
      <c r="F16" s="24">
        <v>45</v>
      </c>
      <c r="G16" s="24">
        <v>40</v>
      </c>
      <c r="H16" s="9">
        <f t="shared" si="1"/>
        <v>258</v>
      </c>
      <c r="J16" s="3">
        <v>12</v>
      </c>
      <c r="K16" s="24">
        <v>26</v>
      </c>
      <c r="L16" s="24">
        <v>43</v>
      </c>
      <c r="M16" s="24">
        <v>104</v>
      </c>
      <c r="N16" s="24">
        <v>45</v>
      </c>
      <c r="O16" s="24">
        <v>40</v>
      </c>
      <c r="P16" s="14"/>
      <c r="R16" s="4">
        <v>5</v>
      </c>
      <c r="S16" s="4">
        <v>4</v>
      </c>
      <c r="T16" s="4">
        <v>3</v>
      </c>
      <c r="U16" s="4">
        <v>2</v>
      </c>
      <c r="V16" s="4">
        <v>1</v>
      </c>
      <c r="X16" s="5">
        <f t="shared" si="2"/>
        <v>130</v>
      </c>
      <c r="Y16" s="5">
        <f t="shared" si="3"/>
        <v>172</v>
      </c>
      <c r="Z16" s="5">
        <f t="shared" si="4"/>
        <v>312</v>
      </c>
      <c r="AA16" s="5">
        <f t="shared" si="5"/>
        <v>90</v>
      </c>
      <c r="AB16" s="5">
        <f t="shared" si="6"/>
        <v>40</v>
      </c>
      <c r="AC16" s="7">
        <f t="shared" si="7"/>
        <v>744</v>
      </c>
      <c r="AD16" s="16">
        <f t="shared" si="8"/>
        <v>1290</v>
      </c>
      <c r="AE16" s="17">
        <f t="shared" si="9"/>
        <v>0.57674418604651168</v>
      </c>
      <c r="AQ16" s="28" t="s">
        <v>43</v>
      </c>
      <c r="AR16" s="23" t="s">
        <v>13</v>
      </c>
      <c r="AS16" s="27">
        <f t="shared" si="0"/>
        <v>0.56293436293436294</v>
      </c>
    </row>
    <row r="17" spans="2:45" x14ac:dyDescent="0.2">
      <c r="B17" s="23" t="s">
        <v>12</v>
      </c>
      <c r="C17" s="24">
        <v>24</v>
      </c>
      <c r="D17" s="24">
        <v>43</v>
      </c>
      <c r="E17" s="24">
        <v>104</v>
      </c>
      <c r="F17" s="24">
        <v>44</v>
      </c>
      <c r="G17" s="24">
        <v>43</v>
      </c>
      <c r="H17" s="9">
        <f t="shared" si="1"/>
        <v>258</v>
      </c>
      <c r="J17" s="3">
        <v>13</v>
      </c>
      <c r="K17" s="24">
        <v>24</v>
      </c>
      <c r="L17" s="24">
        <v>43</v>
      </c>
      <c r="M17" s="24">
        <v>104</v>
      </c>
      <c r="N17" s="24">
        <v>44</v>
      </c>
      <c r="O17" s="24">
        <v>43</v>
      </c>
      <c r="P17" s="14"/>
      <c r="R17" s="4">
        <v>5</v>
      </c>
      <c r="S17" s="4">
        <v>4</v>
      </c>
      <c r="T17" s="4">
        <v>3</v>
      </c>
      <c r="U17" s="4">
        <v>2</v>
      </c>
      <c r="V17" s="4">
        <v>1</v>
      </c>
      <c r="X17" s="5">
        <f t="shared" si="2"/>
        <v>120</v>
      </c>
      <c r="Y17" s="5">
        <f t="shared" si="3"/>
        <v>172</v>
      </c>
      <c r="Z17" s="5">
        <f t="shared" si="4"/>
        <v>312</v>
      </c>
      <c r="AA17" s="5">
        <f t="shared" si="5"/>
        <v>88</v>
      </c>
      <c r="AB17" s="5">
        <f t="shared" si="6"/>
        <v>43</v>
      </c>
      <c r="AC17" s="7">
        <f t="shared" si="7"/>
        <v>735</v>
      </c>
      <c r="AD17" s="16">
        <f t="shared" si="8"/>
        <v>1290</v>
      </c>
      <c r="AE17" s="17">
        <f t="shared" si="9"/>
        <v>0.56976744186046513</v>
      </c>
      <c r="AQ17" s="28" t="s">
        <v>44</v>
      </c>
      <c r="AR17" s="23" t="s">
        <v>14</v>
      </c>
      <c r="AS17" s="27">
        <f t="shared" si="0"/>
        <v>0.57109374999999996</v>
      </c>
    </row>
    <row r="18" spans="2:45" x14ac:dyDescent="0.2">
      <c r="B18" s="23" t="s">
        <v>13</v>
      </c>
      <c r="C18" s="24">
        <v>22</v>
      </c>
      <c r="D18" s="24">
        <v>38</v>
      </c>
      <c r="E18" s="24">
        <v>111</v>
      </c>
      <c r="F18" s="24">
        <v>46</v>
      </c>
      <c r="G18" s="24">
        <v>42</v>
      </c>
      <c r="H18" s="9">
        <f t="shared" si="1"/>
        <v>259</v>
      </c>
      <c r="J18" s="3">
        <v>14</v>
      </c>
      <c r="K18" s="24">
        <v>22</v>
      </c>
      <c r="L18" s="24">
        <v>38</v>
      </c>
      <c r="M18" s="24">
        <v>111</v>
      </c>
      <c r="N18" s="24">
        <v>46</v>
      </c>
      <c r="O18" s="24">
        <v>42</v>
      </c>
      <c r="P18" s="14"/>
      <c r="R18" s="4">
        <v>5</v>
      </c>
      <c r="S18" s="4">
        <v>4</v>
      </c>
      <c r="T18" s="4">
        <v>3</v>
      </c>
      <c r="U18" s="4">
        <v>2</v>
      </c>
      <c r="V18" s="4">
        <v>1</v>
      </c>
      <c r="X18" s="5">
        <f t="shared" si="2"/>
        <v>110</v>
      </c>
      <c r="Y18" s="5">
        <f t="shared" si="3"/>
        <v>152</v>
      </c>
      <c r="Z18" s="5">
        <f t="shared" si="4"/>
        <v>333</v>
      </c>
      <c r="AA18" s="5">
        <f t="shared" si="5"/>
        <v>92</v>
      </c>
      <c r="AB18" s="5">
        <f t="shared" si="6"/>
        <v>42</v>
      </c>
      <c r="AC18" s="7">
        <f t="shared" si="7"/>
        <v>729</v>
      </c>
      <c r="AD18" s="16">
        <f t="shared" si="8"/>
        <v>1295</v>
      </c>
      <c r="AE18" s="17">
        <f t="shared" si="9"/>
        <v>0.56293436293436294</v>
      </c>
      <c r="AQ18" s="28" t="s">
        <v>45</v>
      </c>
      <c r="AR18" s="23" t="s">
        <v>15</v>
      </c>
      <c r="AS18" s="27">
        <f t="shared" si="0"/>
        <v>0.57549407114624507</v>
      </c>
    </row>
    <row r="19" spans="2:45" x14ac:dyDescent="0.2">
      <c r="B19" s="23" t="s">
        <v>14</v>
      </c>
      <c r="C19" s="24">
        <v>20</v>
      </c>
      <c r="D19" s="24">
        <v>41</v>
      </c>
      <c r="E19" s="24">
        <v>120</v>
      </c>
      <c r="F19" s="24">
        <v>32</v>
      </c>
      <c r="G19" s="24">
        <v>43</v>
      </c>
      <c r="H19" s="9">
        <f t="shared" si="1"/>
        <v>256</v>
      </c>
      <c r="J19" s="3">
        <v>15</v>
      </c>
      <c r="K19" s="24">
        <v>20</v>
      </c>
      <c r="L19" s="24">
        <v>41</v>
      </c>
      <c r="M19" s="24">
        <v>120</v>
      </c>
      <c r="N19" s="24">
        <v>32</v>
      </c>
      <c r="O19" s="24">
        <v>43</v>
      </c>
      <c r="P19" s="14"/>
      <c r="R19" s="4">
        <v>5</v>
      </c>
      <c r="S19" s="4">
        <v>4</v>
      </c>
      <c r="T19" s="4">
        <v>3</v>
      </c>
      <c r="U19" s="4">
        <v>2</v>
      </c>
      <c r="V19" s="4">
        <v>1</v>
      </c>
      <c r="X19" s="5">
        <f t="shared" si="2"/>
        <v>100</v>
      </c>
      <c r="Y19" s="5">
        <f t="shared" si="3"/>
        <v>164</v>
      </c>
      <c r="Z19" s="5">
        <f t="shared" si="4"/>
        <v>360</v>
      </c>
      <c r="AA19" s="5">
        <f t="shared" si="5"/>
        <v>64</v>
      </c>
      <c r="AB19" s="5">
        <f t="shared" si="6"/>
        <v>43</v>
      </c>
      <c r="AC19" s="7">
        <f t="shared" si="7"/>
        <v>731</v>
      </c>
      <c r="AD19" s="16">
        <f t="shared" si="8"/>
        <v>1280</v>
      </c>
      <c r="AE19" s="17">
        <f t="shared" si="9"/>
        <v>0.57109374999999996</v>
      </c>
      <c r="AQ19" s="28" t="s">
        <v>50</v>
      </c>
      <c r="AR19" s="23" t="s">
        <v>49</v>
      </c>
      <c r="AS19" s="27">
        <f t="shared" si="0"/>
        <v>0.64478764478764483</v>
      </c>
    </row>
    <row r="20" spans="2:45" x14ac:dyDescent="0.2">
      <c r="B20" s="23" t="s">
        <v>15</v>
      </c>
      <c r="C20" s="24">
        <v>29</v>
      </c>
      <c r="D20" s="24">
        <v>40</v>
      </c>
      <c r="E20" s="24">
        <v>106</v>
      </c>
      <c r="F20" s="24">
        <v>27</v>
      </c>
      <c r="G20" s="24">
        <v>51</v>
      </c>
      <c r="H20" s="9">
        <f t="shared" si="1"/>
        <v>253</v>
      </c>
      <c r="J20" s="3">
        <v>16</v>
      </c>
      <c r="K20" s="24">
        <v>29</v>
      </c>
      <c r="L20" s="24">
        <v>40</v>
      </c>
      <c r="M20" s="24">
        <v>106</v>
      </c>
      <c r="N20" s="24">
        <v>27</v>
      </c>
      <c r="O20" s="24">
        <v>51</v>
      </c>
      <c r="P20" s="14"/>
      <c r="R20" s="4">
        <v>5</v>
      </c>
      <c r="S20" s="4">
        <v>4</v>
      </c>
      <c r="T20" s="4">
        <v>3</v>
      </c>
      <c r="U20" s="4">
        <v>2</v>
      </c>
      <c r="V20" s="4">
        <v>1</v>
      </c>
      <c r="X20" s="5">
        <f t="shared" si="2"/>
        <v>145</v>
      </c>
      <c r="Y20" s="5">
        <f t="shared" si="3"/>
        <v>160</v>
      </c>
      <c r="Z20" s="5">
        <f t="shared" si="4"/>
        <v>318</v>
      </c>
      <c r="AA20" s="5">
        <f t="shared" si="5"/>
        <v>54</v>
      </c>
      <c r="AB20" s="5">
        <f t="shared" si="6"/>
        <v>51</v>
      </c>
      <c r="AC20" s="7">
        <f t="shared" si="7"/>
        <v>728</v>
      </c>
      <c r="AD20" s="16">
        <f t="shared" si="8"/>
        <v>1265</v>
      </c>
      <c r="AE20" s="17">
        <f t="shared" si="9"/>
        <v>0.57549407114624507</v>
      </c>
    </row>
    <row r="21" spans="2:45" x14ac:dyDescent="0.2">
      <c r="B21" s="23" t="s">
        <v>49</v>
      </c>
      <c r="C21" s="24">
        <v>48</v>
      </c>
      <c r="D21" s="24">
        <v>39</v>
      </c>
      <c r="E21" s="24">
        <v>112</v>
      </c>
      <c r="F21" s="24">
        <v>43</v>
      </c>
      <c r="G21" s="24">
        <v>17</v>
      </c>
      <c r="H21" s="9">
        <f t="shared" si="1"/>
        <v>259</v>
      </c>
      <c r="K21" s="24">
        <v>48</v>
      </c>
      <c r="L21" s="24">
        <v>39</v>
      </c>
      <c r="M21" s="24">
        <v>112</v>
      </c>
      <c r="N21" s="24">
        <v>43</v>
      </c>
      <c r="O21" s="24">
        <v>17</v>
      </c>
      <c r="P21" s="15"/>
      <c r="R21" s="4">
        <v>5</v>
      </c>
      <c r="S21" s="4">
        <v>4</v>
      </c>
      <c r="T21" s="4">
        <v>3</v>
      </c>
      <c r="U21" s="4">
        <v>2</v>
      </c>
      <c r="V21" s="4">
        <v>1</v>
      </c>
      <c r="X21" s="5">
        <f t="shared" ref="X21" si="10">R21*K21</f>
        <v>240</v>
      </c>
      <c r="Y21" s="5">
        <f t="shared" ref="Y21" si="11">S21*L21</f>
        <v>156</v>
      </c>
      <c r="Z21" s="5">
        <f t="shared" ref="Z21" si="12">T21*M21</f>
        <v>336</v>
      </c>
      <c r="AA21" s="5">
        <f t="shared" ref="AA21" si="13">U21*N21</f>
        <v>86</v>
      </c>
      <c r="AB21" s="5">
        <f t="shared" ref="AB21" si="14">V21*O21</f>
        <v>17</v>
      </c>
      <c r="AC21" s="7">
        <f t="shared" ref="AC21" si="15">SUM(X21:AB21)</f>
        <v>835</v>
      </c>
      <c r="AD21" s="16">
        <f t="shared" ref="AD21" si="16">H21*5</f>
        <v>1295</v>
      </c>
      <c r="AE21" s="17">
        <f t="shared" ref="AE21" si="17">AC21/AD21</f>
        <v>0.64478764478764483</v>
      </c>
    </row>
    <row r="22" spans="2:45" x14ac:dyDescent="0.2">
      <c r="P22" s="20"/>
    </row>
    <row r="23" spans="2:45" ht="17.25" customHeight="1" x14ac:dyDescent="0.2"/>
    <row r="24" spans="2:45" ht="36.75" customHeight="1" x14ac:dyDescent="0.2"/>
  </sheetData>
  <mergeCells count="3">
    <mergeCell ref="R3:V3"/>
    <mergeCell ref="X3:AB3"/>
    <mergeCell ref="J3:O3"/>
  </mergeCells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2025-06-24T11:08:57Z</dcterms:modified>
</cp:coreProperties>
</file>