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665"/>
  </bookViews>
  <sheets>
    <sheet name="Page 1" sheetId="1" r:id="rId1"/>
  </sheets>
  <definedNames>
    <definedName name="_xlnm.Print_Area" localSheetId="0">'Page 1'!$A$1:$G$26</definedName>
  </definedNames>
  <calcPr calcId="162913"/>
</workbook>
</file>

<file path=xl/calcChain.xml><?xml version="1.0" encoding="utf-8"?>
<calcChain xmlns="http://schemas.openxmlformats.org/spreadsheetml/2006/main">
  <c r="AC11" i="1" l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10" i="1"/>
  <c r="AA11" i="1"/>
  <c r="AA12" i="1"/>
  <c r="AA13" i="1"/>
  <c r="AA14" i="1"/>
  <c r="AA15" i="1"/>
  <c r="AA16" i="1"/>
  <c r="AA17" i="1"/>
  <c r="AA18" i="1"/>
  <c r="AA19" i="1"/>
  <c r="AA20" i="1"/>
  <c r="AA21" i="1"/>
  <c r="AA23" i="1"/>
  <c r="AA24" i="1"/>
  <c r="AA25" i="1"/>
  <c r="AA26" i="1"/>
  <c r="V11" i="1"/>
  <c r="W11" i="1"/>
  <c r="X11" i="1"/>
  <c r="Y11" i="1"/>
  <c r="Z11" i="1"/>
  <c r="V12" i="1"/>
  <c r="W12" i="1"/>
  <c r="X12" i="1"/>
  <c r="Y12" i="1"/>
  <c r="Z12" i="1"/>
  <c r="V13" i="1"/>
  <c r="W13" i="1"/>
  <c r="X13" i="1"/>
  <c r="Y13" i="1"/>
  <c r="Z13" i="1"/>
  <c r="V14" i="1"/>
  <c r="W14" i="1"/>
  <c r="X14" i="1"/>
  <c r="Y14" i="1"/>
  <c r="Z14" i="1"/>
  <c r="V15" i="1"/>
  <c r="W15" i="1"/>
  <c r="X15" i="1"/>
  <c r="Y15" i="1"/>
  <c r="Z15" i="1"/>
  <c r="V16" i="1"/>
  <c r="W16" i="1"/>
  <c r="X16" i="1"/>
  <c r="Y16" i="1"/>
  <c r="Z16" i="1"/>
  <c r="V17" i="1"/>
  <c r="W17" i="1"/>
  <c r="X17" i="1"/>
  <c r="Y17" i="1"/>
  <c r="Z17" i="1"/>
  <c r="V18" i="1"/>
  <c r="W18" i="1"/>
  <c r="X18" i="1"/>
  <c r="Y18" i="1"/>
  <c r="Z18" i="1"/>
  <c r="V19" i="1"/>
  <c r="W19" i="1"/>
  <c r="X19" i="1"/>
  <c r="Y19" i="1"/>
  <c r="Z19" i="1"/>
  <c r="V20" i="1"/>
  <c r="W20" i="1"/>
  <c r="X20" i="1"/>
  <c r="Y20" i="1"/>
  <c r="Z20" i="1"/>
  <c r="V21" i="1"/>
  <c r="W21" i="1"/>
  <c r="X21" i="1"/>
  <c r="Y21" i="1"/>
  <c r="Z21" i="1"/>
  <c r="V22" i="1"/>
  <c r="W22" i="1"/>
  <c r="X22" i="1"/>
  <c r="Y22" i="1"/>
  <c r="Z22" i="1"/>
  <c r="V23" i="1"/>
  <c r="W23" i="1"/>
  <c r="X23" i="1"/>
  <c r="Y23" i="1"/>
  <c r="Z23" i="1"/>
  <c r="V24" i="1"/>
  <c r="W24" i="1"/>
  <c r="X24" i="1"/>
  <c r="Y24" i="1"/>
  <c r="Z24" i="1"/>
  <c r="V25" i="1"/>
  <c r="W25" i="1"/>
  <c r="X25" i="1"/>
  <c r="Y25" i="1"/>
  <c r="Z25" i="1"/>
  <c r="V26" i="1"/>
  <c r="W26" i="1"/>
  <c r="X26" i="1"/>
  <c r="Y26" i="1"/>
  <c r="Z26" i="1"/>
  <c r="W10" i="1"/>
  <c r="X10" i="1"/>
  <c r="Y10" i="1"/>
  <c r="Z10" i="1"/>
  <c r="V10" i="1"/>
  <c r="L23" i="1"/>
  <c r="I11" i="1"/>
  <c r="J11" i="1"/>
  <c r="K11" i="1"/>
  <c r="L11" i="1"/>
  <c r="M11" i="1"/>
  <c r="I12" i="1"/>
  <c r="J12" i="1"/>
  <c r="K12" i="1"/>
  <c r="L12" i="1"/>
  <c r="M12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I23" i="1"/>
  <c r="J23" i="1"/>
  <c r="K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L10" i="1"/>
  <c r="K10" i="1"/>
  <c r="J10" i="1"/>
  <c r="I10" i="1"/>
  <c r="AA10" i="1" l="1"/>
</calcChain>
</file>

<file path=xl/sharedStrings.xml><?xml version="1.0" encoding="utf-8"?>
<sst xmlns="http://schemas.openxmlformats.org/spreadsheetml/2006/main" count="192" uniqueCount="169">
  <si>
    <t>1</t>
  </si>
  <si>
    <t>Öğrenim görmekte olduğunuz program</t>
  </si>
  <si>
    <t>17635</t>
  </si>
  <si>
    <t>3731</t>
  </si>
  <si>
    <t>982</t>
  </si>
  <si>
    <t>0</t>
  </si>
  <si>
    <t>2</t>
  </si>
  <si>
    <t>Kütüphaneyi hangi sıklıkta kullanıyorsunuz?</t>
  </si>
  <si>
    <t>4183</t>
  </si>
  <si>
    <t>2501</t>
  </si>
  <si>
    <t>6129</t>
  </si>
  <si>
    <t>3773</t>
  </si>
  <si>
    <t>5762</t>
  </si>
  <si>
    <t>3</t>
  </si>
  <si>
    <t>Kütüphaneyi genellikle hangi saatler arasında kullanıyorsunuz?</t>
  </si>
  <si>
    <t>9386</t>
  </si>
  <si>
    <t>5822</t>
  </si>
  <si>
    <t>3999</t>
  </si>
  <si>
    <t>3508</t>
  </si>
  <si>
    <t>1700</t>
  </si>
  <si>
    <t>3755</t>
  </si>
  <si>
    <t>4</t>
  </si>
  <si>
    <t>Kütüphaneyi hangi amaçla kullanıyorsunuz?</t>
  </si>
  <si>
    <t>2672</t>
  </si>
  <si>
    <t>3081</t>
  </si>
  <si>
    <t>13311</t>
  </si>
  <si>
    <t>2103</t>
  </si>
  <si>
    <t>1181</t>
  </si>
  <si>
    <t>5</t>
  </si>
  <si>
    <t>Kütüphane temizliğini yeterli buluyor musunuz?</t>
  </si>
  <si>
    <t>2479</t>
  </si>
  <si>
    <t>2875</t>
  </si>
  <si>
    <t>9232</t>
  </si>
  <si>
    <t>1940</t>
  </si>
  <si>
    <t>6</t>
  </si>
  <si>
    <t>Personel, mesleki bilgi ve tecrübeye sahiptir.</t>
  </si>
  <si>
    <t>2412</t>
  </si>
  <si>
    <t>2819</t>
  </si>
  <si>
    <t>9747</t>
  </si>
  <si>
    <t>5573</t>
  </si>
  <si>
    <t>1796</t>
  </si>
  <si>
    <t>7</t>
  </si>
  <si>
    <t>Personel yaklaşımı, ilgili ve yönlendiricidir</t>
  </si>
  <si>
    <t>2407</t>
  </si>
  <si>
    <t>2631</t>
  </si>
  <si>
    <t>9763</t>
  </si>
  <si>
    <t>5681</t>
  </si>
  <si>
    <t>1865</t>
  </si>
  <si>
    <t>8</t>
  </si>
  <si>
    <t>Personel, kütüphane kurallarının uygulanması konusunda duyarlıdır.</t>
  </si>
  <si>
    <t>2401</t>
  </si>
  <si>
    <t>2548</t>
  </si>
  <si>
    <t>9821</t>
  </si>
  <si>
    <t>5705</t>
  </si>
  <si>
    <t>1872</t>
  </si>
  <si>
    <t>9</t>
  </si>
  <si>
    <t>Bilgi ve belge ihtiyaçlarım için ilgili personele erişimde sıkıntı yaşamıyorum.</t>
  </si>
  <si>
    <t>2385</t>
  </si>
  <si>
    <t>2725</t>
  </si>
  <si>
    <t>10090</t>
  </si>
  <si>
    <t>5360</t>
  </si>
  <si>
    <t>1787</t>
  </si>
  <si>
    <t>10</t>
  </si>
  <si>
    <t>Kütüphane web sayfasını çok güncel ve kullanımını çok kolay buluyorum.</t>
  </si>
  <si>
    <t>2466</t>
  </si>
  <si>
    <t>2807</t>
  </si>
  <si>
    <t>10262</t>
  </si>
  <si>
    <t>5088</t>
  </si>
  <si>
    <t>1724</t>
  </si>
  <si>
    <t>11</t>
  </si>
  <si>
    <t>Kütüphane hizmetleri hakkında şikâyet ve önerilerim dikkate alınıyor.</t>
  </si>
  <si>
    <t>2423</t>
  </si>
  <si>
    <t>2630</t>
  </si>
  <si>
    <t>10354</t>
  </si>
  <si>
    <t>5163</t>
  </si>
  <si>
    <t>1777</t>
  </si>
  <si>
    <t>12</t>
  </si>
  <si>
    <t>Kaynaklar günceldir.</t>
  </si>
  <si>
    <t>2355</t>
  </si>
  <si>
    <t>2543</t>
  </si>
  <si>
    <t>10397</t>
  </si>
  <si>
    <t>5259</t>
  </si>
  <si>
    <t>1793</t>
  </si>
  <si>
    <t>13</t>
  </si>
  <si>
    <t>Kütüphanenin vermiş olduğu danışma hizmetinden memnunum.</t>
  </si>
  <si>
    <t>2321</t>
  </si>
  <si>
    <t>2564</t>
  </si>
  <si>
    <t>10268</t>
  </si>
  <si>
    <t>5375</t>
  </si>
  <si>
    <t>1819</t>
  </si>
  <si>
    <t>14</t>
  </si>
  <si>
    <t>Personel; rafları düzenleme ve kaynakları yerleştirme konusunda titiz, aradığım materyali kolayca bulabiliyorum.</t>
  </si>
  <si>
    <t>2368</t>
  </si>
  <si>
    <t>2579</t>
  </si>
  <si>
    <t>10211</t>
  </si>
  <si>
    <t>5392</t>
  </si>
  <si>
    <t>1797</t>
  </si>
  <si>
    <t>15</t>
  </si>
  <si>
    <t>Kütüphanede ödünç verme / iade işlemleri hızla gerçekleştirilmektedir.</t>
  </si>
  <si>
    <t>2264</t>
  </si>
  <si>
    <t>2418</t>
  </si>
  <si>
    <t>10144</t>
  </si>
  <si>
    <t>5622</t>
  </si>
  <si>
    <t>1899</t>
  </si>
  <si>
    <t>16</t>
  </si>
  <si>
    <t>Kütüphane hizmetlerinde kullanılan teknolojik imkanlardan, internet bağlantı hizmetlerinden (kablosuz ağ) memnunum.</t>
  </si>
  <si>
    <t>2458</t>
  </si>
  <si>
    <t>2663</t>
  </si>
  <si>
    <t>10246</t>
  </si>
  <si>
    <t>5192</t>
  </si>
  <si>
    <t>1788</t>
  </si>
  <si>
    <t>17</t>
  </si>
  <si>
    <t>Ödünç alınan kitap teslim sürelerini, internet üzerinden uzatılabileceğini biliyorum.</t>
  </si>
  <si>
    <t>6919</t>
  </si>
  <si>
    <t>8301</t>
  </si>
  <si>
    <t>7127</t>
  </si>
  <si>
    <t>18</t>
  </si>
  <si>
    <t>Kütüphane tanıtım ve bilgilendirme çalışmalarından memnunum.</t>
  </si>
  <si>
    <t>2306</t>
  </si>
  <si>
    <t>2411</t>
  </si>
  <si>
    <t>10416</t>
  </si>
  <si>
    <t>5206</t>
  </si>
  <si>
    <t>2008</t>
  </si>
  <si>
    <t>19</t>
  </si>
  <si>
    <t>Kütüphanede, bir kullanıcı olarak bana önem verildiğini hissediyorum.</t>
  </si>
  <si>
    <t>2364</t>
  </si>
  <si>
    <t>10513</t>
  </si>
  <si>
    <t>5026</t>
  </si>
  <si>
    <t>1814</t>
  </si>
  <si>
    <t>20</t>
  </si>
  <si>
    <t>Genel olarak kütüphane hizmetlerinden memnunum.</t>
  </si>
  <si>
    <t>3272</t>
  </si>
  <si>
    <t>10284</t>
  </si>
  <si>
    <t>4580</t>
  </si>
  <si>
    <t>1647</t>
  </si>
  <si>
    <t>Önlisans-Lisans</t>
  </si>
  <si>
    <t>Yüksek Lisans</t>
  </si>
  <si>
    <t>Doktora</t>
  </si>
  <si>
    <t>İlk kez kullanıyorum</t>
  </si>
  <si>
    <t>Her gün</t>
  </si>
  <si>
    <t>Haftada bir ya da birkaç kez</t>
  </si>
  <si>
    <t>Ayda bir ya da birkaç kez</t>
  </si>
  <si>
    <t>Sadece sınav dönemlerinde</t>
  </si>
  <si>
    <t>08:30 – 17:00</t>
  </si>
  <si>
    <t>17:00 – 24:00</t>
  </si>
  <si>
    <t>24:00 – 08:00</t>
  </si>
  <si>
    <t>Sadece Hafta sonu</t>
  </si>
  <si>
    <t>Kitap ödünç almak</t>
  </si>
  <si>
    <t>Araştırma yapmak</t>
  </si>
  <si>
    <t>Ders çalışmak</t>
  </si>
  <si>
    <t>Kitap okumak</t>
  </si>
  <si>
    <t>Film izlemek/İnternet</t>
  </si>
  <si>
    <t>Kesinlikle Katılmıyorum</t>
  </si>
  <si>
    <t>Katılmıyorum</t>
  </si>
  <si>
    <t>Kararsızım</t>
  </si>
  <si>
    <t>Katılıyorum</t>
  </si>
  <si>
    <t>Kesinlikle Katılıyorum</t>
  </si>
  <si>
    <t>evet</t>
  </si>
  <si>
    <t>hayır</t>
  </si>
  <si>
    <t>yeni öğrendim</t>
  </si>
  <si>
    <t>Soru</t>
  </si>
  <si>
    <t>Hergün</t>
  </si>
  <si>
    <t>Frekans Değerleri</t>
  </si>
  <si>
    <t>Puan Tablosu</t>
  </si>
  <si>
    <t xml:space="preserve">Soru x Puan </t>
  </si>
  <si>
    <t>S.B.T.P</t>
  </si>
  <si>
    <t>Max. Puan</t>
  </si>
  <si>
    <t>Kaç Kişi</t>
  </si>
  <si>
    <t>Memnuniyet Oranı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</si>
</sst>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rgb="FF000000"/>
      <name val="Arial"/>
      <charset val="1"/>
    </font>
    <font>
      <sz val="8"/>
      <color rgb="FFFFFFFF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17" fontId="1" fillId="2" borderId="0" xfId="0" applyNumberFormat="1" applyFont="1" applyFill="1" applyAlignment="1">
      <alignment horizontal="left" vertical="top"/>
    </xf>
    <xf numFmtId="3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3" fontId="0" fillId="3" borderId="0" xfId="0" applyNumberFormat="1" applyFill="1" applyAlignment="1">
      <alignment horizontal="left"/>
    </xf>
    <xf numFmtId="9" fontId="0" fillId="0" borderId="0" xfId="1" applyFon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Yüzd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tabSelected="1" topLeftCell="M3" workbookViewId="0">
      <selection activeCell="AE16" sqref="AE16"/>
    </sheetView>
  </sheetViews>
  <sheetFormatPr defaultRowHeight="12.75" x14ac:dyDescent="0.2"/>
  <cols>
    <col min="1" max="1" width="2.28515625" bestFit="1" customWidth="1"/>
    <col min="2" max="2" width="78.140625" bestFit="1" customWidth="1"/>
    <col min="3" max="3" width="16" bestFit="1" customWidth="1"/>
    <col min="4" max="4" width="12.5703125" bestFit="1" customWidth="1"/>
    <col min="5" max="5" width="19" bestFit="1" customWidth="1"/>
    <col min="6" max="6" width="17.42578125" bestFit="1" customWidth="1"/>
    <col min="7" max="7" width="18.5703125" bestFit="1" customWidth="1"/>
  </cols>
  <sheetData>
    <row r="1" spans="1:29" ht="14.65" customHeight="1" x14ac:dyDescent="0.2">
      <c r="A1" s="1"/>
      <c r="B1" s="1" t="s">
        <v>160</v>
      </c>
      <c r="C1" s="1" t="s">
        <v>135</v>
      </c>
      <c r="D1" s="1" t="s">
        <v>136</v>
      </c>
      <c r="E1" s="1" t="s">
        <v>137</v>
      </c>
      <c r="F1" s="1"/>
      <c r="G1" s="1"/>
    </row>
    <row r="2" spans="1:29" ht="13.9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/>
      <c r="G2" s="2"/>
    </row>
    <row r="3" spans="1:29" ht="14.65" customHeight="1" x14ac:dyDescent="0.2">
      <c r="A3" s="1"/>
      <c r="B3" s="1" t="s">
        <v>160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</row>
    <row r="4" spans="1:29" ht="14.65" customHeight="1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</row>
    <row r="5" spans="1:29" ht="14.65" customHeight="1" x14ac:dyDescent="0.2">
      <c r="A5" s="1"/>
      <c r="B5" s="1" t="s">
        <v>160</v>
      </c>
      <c r="C5" s="1" t="s">
        <v>143</v>
      </c>
      <c r="D5" s="1" t="s">
        <v>144</v>
      </c>
      <c r="E5" s="1" t="s">
        <v>145</v>
      </c>
      <c r="F5" s="3" t="s">
        <v>161</v>
      </c>
      <c r="G5" s="1" t="s">
        <v>146</v>
      </c>
    </row>
    <row r="6" spans="1:29" ht="14.65" customHeight="1" x14ac:dyDescent="0.2">
      <c r="A6" s="2" t="s">
        <v>13</v>
      </c>
      <c r="B6" s="2" t="s">
        <v>14</v>
      </c>
      <c r="C6" s="2" t="s">
        <v>15</v>
      </c>
      <c r="D6" s="2" t="s">
        <v>17</v>
      </c>
      <c r="E6" s="2" t="s">
        <v>18</v>
      </c>
      <c r="F6" s="2" t="s">
        <v>19</v>
      </c>
      <c r="G6" s="2" t="s">
        <v>20</v>
      </c>
    </row>
    <row r="7" spans="1:29" ht="14.65" customHeight="1" x14ac:dyDescent="0.2">
      <c r="A7" s="1"/>
      <c r="B7" s="1" t="s">
        <v>160</v>
      </c>
      <c r="C7" s="1" t="s">
        <v>147</v>
      </c>
      <c r="D7" s="1" t="s">
        <v>148</v>
      </c>
      <c r="E7" s="1" t="s">
        <v>149</v>
      </c>
      <c r="F7" s="3" t="s">
        <v>150</v>
      </c>
      <c r="G7" s="1" t="s">
        <v>151</v>
      </c>
      <c r="I7" s="16" t="s">
        <v>162</v>
      </c>
      <c r="J7" s="16"/>
      <c r="K7" s="16"/>
      <c r="L7" s="16"/>
      <c r="M7" s="16"/>
      <c r="N7" s="9"/>
      <c r="P7" s="17" t="s">
        <v>163</v>
      </c>
      <c r="Q7" s="16"/>
      <c r="R7" s="16"/>
      <c r="S7" s="16"/>
      <c r="T7" s="16"/>
      <c r="V7" s="17" t="s">
        <v>164</v>
      </c>
      <c r="W7" s="16"/>
      <c r="X7" s="16"/>
      <c r="Y7" s="16"/>
      <c r="Z7" s="16"/>
    </row>
    <row r="8" spans="1:29" ht="13.9" customHeight="1" x14ac:dyDescent="0.2">
      <c r="A8" s="2" t="s">
        <v>21</v>
      </c>
      <c r="B8" s="2" t="s">
        <v>22</v>
      </c>
      <c r="C8" s="2" t="s">
        <v>23</v>
      </c>
      <c r="D8" s="2" t="s">
        <v>24</v>
      </c>
      <c r="E8" s="2" t="s">
        <v>25</v>
      </c>
      <c r="F8" s="2" t="s">
        <v>26</v>
      </c>
      <c r="G8" s="2" t="s">
        <v>27</v>
      </c>
      <c r="I8" s="16"/>
      <c r="J8" s="16"/>
      <c r="K8" s="16"/>
      <c r="L8" s="16"/>
      <c r="M8" s="16"/>
      <c r="P8" s="16"/>
      <c r="Q8" s="16"/>
      <c r="R8" s="16"/>
      <c r="S8" s="16"/>
      <c r="T8" s="16"/>
      <c r="V8" s="16"/>
      <c r="W8" s="16"/>
      <c r="X8" s="16"/>
      <c r="Y8" s="16"/>
      <c r="Z8" s="16"/>
    </row>
    <row r="9" spans="1:29" ht="14.65" customHeight="1" x14ac:dyDescent="0.2">
      <c r="A9" s="1"/>
      <c r="B9" s="1" t="s">
        <v>160</v>
      </c>
      <c r="C9" s="1" t="s">
        <v>152</v>
      </c>
      <c r="D9" s="1" t="s">
        <v>153</v>
      </c>
      <c r="E9" s="1" t="s">
        <v>154</v>
      </c>
      <c r="F9" s="3" t="s">
        <v>155</v>
      </c>
      <c r="G9" s="1" t="s">
        <v>156</v>
      </c>
      <c r="I9" s="1" t="s">
        <v>152</v>
      </c>
      <c r="J9" s="1" t="s">
        <v>153</v>
      </c>
      <c r="K9" s="1" t="s">
        <v>154</v>
      </c>
      <c r="L9" s="3" t="s">
        <v>155</v>
      </c>
      <c r="M9" s="1" t="s">
        <v>156</v>
      </c>
      <c r="N9" s="13" t="s">
        <v>167</v>
      </c>
      <c r="P9" s="1" t="s">
        <v>152</v>
      </c>
      <c r="Q9" s="1" t="s">
        <v>153</v>
      </c>
      <c r="R9" s="1" t="s">
        <v>154</v>
      </c>
      <c r="S9" s="3" t="s">
        <v>155</v>
      </c>
      <c r="T9" s="1" t="s">
        <v>156</v>
      </c>
      <c r="V9" s="1" t="s">
        <v>152</v>
      </c>
      <c r="W9" s="1" t="s">
        <v>153</v>
      </c>
      <c r="X9" s="1" t="s">
        <v>154</v>
      </c>
      <c r="Y9" s="3" t="s">
        <v>155</v>
      </c>
      <c r="Z9" s="1" t="s">
        <v>156</v>
      </c>
      <c r="AA9" s="12" t="s">
        <v>165</v>
      </c>
      <c r="AB9" s="14" t="s">
        <v>166</v>
      </c>
      <c r="AC9" s="11" t="s">
        <v>168</v>
      </c>
    </row>
    <row r="10" spans="1:29" ht="14.65" customHeight="1" x14ac:dyDescent="0.2">
      <c r="A10" s="2" t="s">
        <v>28</v>
      </c>
      <c r="B10" s="2" t="s">
        <v>29</v>
      </c>
      <c r="C10" s="2" t="s">
        <v>30</v>
      </c>
      <c r="D10" s="2" t="s">
        <v>31</v>
      </c>
      <c r="E10" s="2" t="s">
        <v>32</v>
      </c>
      <c r="F10" s="2" t="s">
        <v>16</v>
      </c>
      <c r="G10" s="2" t="s">
        <v>33</v>
      </c>
      <c r="H10" s="5"/>
      <c r="I10" s="4" t="str">
        <f>C10</f>
        <v>2479</v>
      </c>
      <c r="J10" s="4" t="str">
        <f>D10</f>
        <v>2875</v>
      </c>
      <c r="K10" s="4" t="str">
        <f>E10</f>
        <v>9232</v>
      </c>
      <c r="L10" s="7" t="str">
        <f>F10</f>
        <v>5822</v>
      </c>
      <c r="M10" s="9">
        <v>1940</v>
      </c>
      <c r="N10" s="8">
        <f>I10+J10+K10+L10+M10</f>
        <v>22348</v>
      </c>
      <c r="P10" s="4">
        <v>1</v>
      </c>
      <c r="Q10" s="4">
        <v>2</v>
      </c>
      <c r="R10" s="4">
        <v>3</v>
      </c>
      <c r="S10" s="8">
        <v>4</v>
      </c>
      <c r="T10" s="10">
        <v>5</v>
      </c>
      <c r="V10" s="4">
        <f>P10*I10</f>
        <v>2479</v>
      </c>
      <c r="W10" s="4">
        <f>Q10*J10</f>
        <v>5750</v>
      </c>
      <c r="X10" s="4">
        <f>R10*K10</f>
        <v>27696</v>
      </c>
      <c r="Y10" s="4">
        <f>S10*L10</f>
        <v>23288</v>
      </c>
      <c r="Z10" s="4">
        <f>T10*M10</f>
        <v>9700</v>
      </c>
      <c r="AA10" s="6">
        <f>SUM(V10:Z10)</f>
        <v>68913</v>
      </c>
      <c r="AB10" s="15">
        <f>N10*5</f>
        <v>111740</v>
      </c>
      <c r="AC10" s="7">
        <f>AA10/AB10</f>
        <v>0.61672632897798463</v>
      </c>
    </row>
    <row r="11" spans="1:29" ht="14.65" customHeight="1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39</v>
      </c>
      <c r="G11" s="2" t="s">
        <v>40</v>
      </c>
      <c r="H11" s="5"/>
      <c r="I11" s="4" t="str">
        <f t="shared" ref="I11:I26" si="0">C11</f>
        <v>2412</v>
      </c>
      <c r="J11" s="4" t="str">
        <f t="shared" ref="J11:J26" si="1">D11</f>
        <v>2819</v>
      </c>
      <c r="K11" s="4" t="str">
        <f t="shared" ref="K11:K26" si="2">E11</f>
        <v>9747</v>
      </c>
      <c r="L11" t="str">
        <f t="shared" ref="L11:L26" si="3">F11</f>
        <v>5573</v>
      </c>
      <c r="M11" s="5" t="str">
        <f t="shared" ref="M11:M21" si="4">G11</f>
        <v>1796</v>
      </c>
      <c r="N11" s="8">
        <f t="shared" ref="N11:N26" si="5">I11+J11+K11+L11+M11</f>
        <v>22347</v>
      </c>
      <c r="P11" s="4">
        <v>1</v>
      </c>
      <c r="Q11" s="4">
        <v>2</v>
      </c>
      <c r="R11" s="4">
        <v>3</v>
      </c>
      <c r="S11" s="8">
        <v>4</v>
      </c>
      <c r="T11" s="10">
        <v>5</v>
      </c>
      <c r="V11" s="4">
        <f t="shared" ref="V11:V26" si="6">P11*I11</f>
        <v>2412</v>
      </c>
      <c r="W11" s="4">
        <f t="shared" ref="W11:W26" si="7">Q11*J11</f>
        <v>5638</v>
      </c>
      <c r="X11" s="4">
        <f t="shared" ref="X11:X26" si="8">R11*K11</f>
        <v>29241</v>
      </c>
      <c r="Y11" s="4">
        <f t="shared" ref="Y11:Y26" si="9">S11*L11</f>
        <v>22292</v>
      </c>
      <c r="Z11" s="4">
        <f t="shared" ref="Z11:Z26" si="10">T11*M11</f>
        <v>8980</v>
      </c>
      <c r="AA11" s="6">
        <f t="shared" ref="AA11:AA26" si="11">SUM(V11:Z11)</f>
        <v>68563</v>
      </c>
      <c r="AB11" s="15">
        <f t="shared" ref="AB11:AB26" si="12">N11*5</f>
        <v>111735</v>
      </c>
      <c r="AC11" s="7">
        <f t="shared" ref="AC11:AC26" si="13">AA11/AB11</f>
        <v>0.61362151519219577</v>
      </c>
    </row>
    <row r="12" spans="1:29" ht="13.9" customHeight="1" x14ac:dyDescent="0.2">
      <c r="A12" s="2" t="s">
        <v>41</v>
      </c>
      <c r="B12" s="2" t="s">
        <v>42</v>
      </c>
      <c r="C12" s="2" t="s">
        <v>43</v>
      </c>
      <c r="D12" s="2" t="s">
        <v>44</v>
      </c>
      <c r="E12" s="2" t="s">
        <v>45</v>
      </c>
      <c r="F12" s="2" t="s">
        <v>46</v>
      </c>
      <c r="G12" s="2" t="s">
        <v>47</v>
      </c>
      <c r="H12" s="5"/>
      <c r="I12" s="4" t="str">
        <f t="shared" si="0"/>
        <v>2407</v>
      </c>
      <c r="J12" s="4" t="str">
        <f t="shared" si="1"/>
        <v>2631</v>
      </c>
      <c r="K12" s="4" t="str">
        <f t="shared" si="2"/>
        <v>9763</v>
      </c>
      <c r="L12" t="str">
        <f t="shared" si="3"/>
        <v>5681</v>
      </c>
      <c r="M12" s="5" t="str">
        <f t="shared" si="4"/>
        <v>1865</v>
      </c>
      <c r="N12" s="8">
        <f t="shared" si="5"/>
        <v>22347</v>
      </c>
      <c r="P12" s="4">
        <v>1</v>
      </c>
      <c r="Q12" s="4">
        <v>2</v>
      </c>
      <c r="R12" s="4">
        <v>3</v>
      </c>
      <c r="S12" s="8">
        <v>4</v>
      </c>
      <c r="T12" s="10">
        <v>5</v>
      </c>
      <c r="V12" s="4">
        <f t="shared" si="6"/>
        <v>2407</v>
      </c>
      <c r="W12" s="4">
        <f t="shared" si="7"/>
        <v>5262</v>
      </c>
      <c r="X12" s="4">
        <f t="shared" si="8"/>
        <v>29289</v>
      </c>
      <c r="Y12" s="4">
        <f t="shared" si="9"/>
        <v>22724</v>
      </c>
      <c r="Z12" s="4">
        <f t="shared" si="10"/>
        <v>9325</v>
      </c>
      <c r="AA12" s="6">
        <f t="shared" si="11"/>
        <v>69007</v>
      </c>
      <c r="AB12" s="15">
        <f t="shared" si="12"/>
        <v>111735</v>
      </c>
      <c r="AC12" s="7">
        <f t="shared" si="13"/>
        <v>0.61759520293551706</v>
      </c>
    </row>
    <row r="13" spans="1:29" ht="14.65" customHeight="1" x14ac:dyDescent="0.2">
      <c r="A13" s="2" t="s">
        <v>48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54</v>
      </c>
      <c r="H13" s="5"/>
      <c r="I13" s="4" t="str">
        <f t="shared" si="0"/>
        <v>2401</v>
      </c>
      <c r="J13" s="4" t="str">
        <f t="shared" si="1"/>
        <v>2548</v>
      </c>
      <c r="K13" s="4" t="str">
        <f t="shared" si="2"/>
        <v>9821</v>
      </c>
      <c r="L13" t="str">
        <f t="shared" si="3"/>
        <v>5705</v>
      </c>
      <c r="M13" s="5" t="str">
        <f t="shared" si="4"/>
        <v>1872</v>
      </c>
      <c r="N13" s="8">
        <f t="shared" si="5"/>
        <v>22347</v>
      </c>
      <c r="P13" s="4">
        <v>1</v>
      </c>
      <c r="Q13" s="4">
        <v>2</v>
      </c>
      <c r="R13" s="4">
        <v>3</v>
      </c>
      <c r="S13" s="8">
        <v>4</v>
      </c>
      <c r="T13" s="10">
        <v>5</v>
      </c>
      <c r="V13" s="4">
        <f t="shared" si="6"/>
        <v>2401</v>
      </c>
      <c r="W13" s="4">
        <f t="shared" si="7"/>
        <v>5096</v>
      </c>
      <c r="X13" s="4">
        <f t="shared" si="8"/>
        <v>29463</v>
      </c>
      <c r="Y13" s="4">
        <f t="shared" si="9"/>
        <v>22820</v>
      </c>
      <c r="Z13" s="4">
        <f t="shared" si="10"/>
        <v>9360</v>
      </c>
      <c r="AA13" s="6">
        <f t="shared" si="11"/>
        <v>69140</v>
      </c>
      <c r="AB13" s="15">
        <f t="shared" si="12"/>
        <v>111735</v>
      </c>
      <c r="AC13" s="7">
        <f t="shared" si="13"/>
        <v>0.61878551930907955</v>
      </c>
    </row>
    <row r="14" spans="1:29" ht="14.65" customHeight="1" x14ac:dyDescent="0.2">
      <c r="A14" s="2" t="s">
        <v>55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61</v>
      </c>
      <c r="H14" s="5"/>
      <c r="I14" s="4" t="str">
        <f t="shared" si="0"/>
        <v>2385</v>
      </c>
      <c r="J14" s="4" t="str">
        <f t="shared" si="1"/>
        <v>2725</v>
      </c>
      <c r="K14" s="4" t="str">
        <f t="shared" si="2"/>
        <v>10090</v>
      </c>
      <c r="L14" t="str">
        <f t="shared" si="3"/>
        <v>5360</v>
      </c>
      <c r="M14" s="5" t="str">
        <f t="shared" si="4"/>
        <v>1787</v>
      </c>
      <c r="N14" s="8">
        <f t="shared" si="5"/>
        <v>22347</v>
      </c>
      <c r="P14" s="4">
        <v>1</v>
      </c>
      <c r="Q14" s="4">
        <v>2</v>
      </c>
      <c r="R14" s="4">
        <v>3</v>
      </c>
      <c r="S14" s="8">
        <v>4</v>
      </c>
      <c r="T14" s="10">
        <v>5</v>
      </c>
      <c r="V14" s="4">
        <f t="shared" si="6"/>
        <v>2385</v>
      </c>
      <c r="W14" s="4">
        <f t="shared" si="7"/>
        <v>5450</v>
      </c>
      <c r="X14" s="4">
        <f t="shared" si="8"/>
        <v>30270</v>
      </c>
      <c r="Y14" s="4">
        <f t="shared" si="9"/>
        <v>21440</v>
      </c>
      <c r="Z14" s="4">
        <f t="shared" si="10"/>
        <v>8935</v>
      </c>
      <c r="AA14" s="6">
        <f t="shared" si="11"/>
        <v>68480</v>
      </c>
      <c r="AB14" s="15">
        <f t="shared" si="12"/>
        <v>111735</v>
      </c>
      <c r="AC14" s="7">
        <f t="shared" si="13"/>
        <v>0.61287868617711549</v>
      </c>
    </row>
    <row r="15" spans="1:29" ht="14.65" customHeight="1" x14ac:dyDescent="0.2">
      <c r="A15" s="2" t="s">
        <v>62</v>
      </c>
      <c r="B15" s="2" t="s">
        <v>63</v>
      </c>
      <c r="C15" s="2" t="s">
        <v>64</v>
      </c>
      <c r="D15" s="2" t="s">
        <v>65</v>
      </c>
      <c r="E15" s="2" t="s">
        <v>66</v>
      </c>
      <c r="F15" s="2" t="s">
        <v>67</v>
      </c>
      <c r="G15" s="2" t="s">
        <v>68</v>
      </c>
      <c r="H15" s="5"/>
      <c r="I15" s="4" t="str">
        <f t="shared" si="0"/>
        <v>2466</v>
      </c>
      <c r="J15" s="4" t="str">
        <f t="shared" si="1"/>
        <v>2807</v>
      </c>
      <c r="K15" s="4" t="str">
        <f t="shared" si="2"/>
        <v>10262</v>
      </c>
      <c r="L15" t="str">
        <f t="shared" si="3"/>
        <v>5088</v>
      </c>
      <c r="M15" s="5" t="str">
        <f t="shared" si="4"/>
        <v>1724</v>
      </c>
      <c r="N15" s="8">
        <f t="shared" si="5"/>
        <v>22347</v>
      </c>
      <c r="P15" s="4">
        <v>1</v>
      </c>
      <c r="Q15" s="4">
        <v>2</v>
      </c>
      <c r="R15" s="4">
        <v>3</v>
      </c>
      <c r="S15" s="8">
        <v>4</v>
      </c>
      <c r="T15" s="10">
        <v>5</v>
      </c>
      <c r="V15" s="4">
        <f t="shared" si="6"/>
        <v>2466</v>
      </c>
      <c r="W15" s="4">
        <f t="shared" si="7"/>
        <v>5614</v>
      </c>
      <c r="X15" s="4">
        <f t="shared" si="8"/>
        <v>30786</v>
      </c>
      <c r="Y15" s="4">
        <f t="shared" si="9"/>
        <v>20352</v>
      </c>
      <c r="Z15" s="4">
        <f t="shared" si="10"/>
        <v>8620</v>
      </c>
      <c r="AA15" s="6">
        <f t="shared" si="11"/>
        <v>67838</v>
      </c>
      <c r="AB15" s="15">
        <f t="shared" si="12"/>
        <v>111735</v>
      </c>
      <c r="AC15" s="7">
        <f t="shared" si="13"/>
        <v>0.60713294849420507</v>
      </c>
    </row>
    <row r="16" spans="1:29" ht="13.9" customHeight="1" x14ac:dyDescent="0.2">
      <c r="A16" s="2" t="s">
        <v>69</v>
      </c>
      <c r="B16" s="2" t="s">
        <v>70</v>
      </c>
      <c r="C16" s="2" t="s">
        <v>71</v>
      </c>
      <c r="D16" s="2" t="s">
        <v>72</v>
      </c>
      <c r="E16" s="2" t="s">
        <v>73</v>
      </c>
      <c r="F16" s="2" t="s">
        <v>74</v>
      </c>
      <c r="G16" s="2" t="s">
        <v>75</v>
      </c>
      <c r="H16" s="5"/>
      <c r="I16" s="4" t="str">
        <f t="shared" si="0"/>
        <v>2423</v>
      </c>
      <c r="J16" s="4" t="str">
        <f t="shared" si="1"/>
        <v>2630</v>
      </c>
      <c r="K16" s="4" t="str">
        <f t="shared" si="2"/>
        <v>10354</v>
      </c>
      <c r="L16" t="str">
        <f t="shared" si="3"/>
        <v>5163</v>
      </c>
      <c r="M16" s="5" t="str">
        <f t="shared" si="4"/>
        <v>1777</v>
      </c>
      <c r="N16" s="8">
        <f t="shared" si="5"/>
        <v>22347</v>
      </c>
      <c r="P16" s="4">
        <v>1</v>
      </c>
      <c r="Q16" s="4">
        <v>2</v>
      </c>
      <c r="R16" s="4">
        <v>3</v>
      </c>
      <c r="S16" s="8">
        <v>4</v>
      </c>
      <c r="T16" s="10">
        <v>5</v>
      </c>
      <c r="V16" s="4">
        <f t="shared" si="6"/>
        <v>2423</v>
      </c>
      <c r="W16" s="4">
        <f t="shared" si="7"/>
        <v>5260</v>
      </c>
      <c r="X16" s="4">
        <f t="shared" si="8"/>
        <v>31062</v>
      </c>
      <c r="Y16" s="4">
        <f t="shared" si="9"/>
        <v>20652</v>
      </c>
      <c r="Z16" s="4">
        <f t="shared" si="10"/>
        <v>8885</v>
      </c>
      <c r="AA16" s="6">
        <f t="shared" si="11"/>
        <v>68282</v>
      </c>
      <c r="AB16" s="15">
        <f t="shared" si="12"/>
        <v>111735</v>
      </c>
      <c r="AC16" s="7">
        <f t="shared" si="13"/>
        <v>0.61110663623752626</v>
      </c>
    </row>
    <row r="17" spans="1:29" ht="14.65" customHeight="1" x14ac:dyDescent="0.2">
      <c r="A17" s="2" t="s">
        <v>76</v>
      </c>
      <c r="B17" s="2" t="s">
        <v>77</v>
      </c>
      <c r="C17" s="2" t="s">
        <v>78</v>
      </c>
      <c r="D17" s="2" t="s">
        <v>79</v>
      </c>
      <c r="E17" s="2" t="s">
        <v>80</v>
      </c>
      <c r="F17" s="2" t="s">
        <v>81</v>
      </c>
      <c r="G17" s="2" t="s">
        <v>82</v>
      </c>
      <c r="H17" s="5"/>
      <c r="I17" s="4" t="str">
        <f t="shared" si="0"/>
        <v>2355</v>
      </c>
      <c r="J17" s="4" t="str">
        <f t="shared" si="1"/>
        <v>2543</v>
      </c>
      <c r="K17" s="4" t="str">
        <f t="shared" si="2"/>
        <v>10397</v>
      </c>
      <c r="L17" t="str">
        <f t="shared" si="3"/>
        <v>5259</v>
      </c>
      <c r="M17" s="5" t="str">
        <f t="shared" si="4"/>
        <v>1793</v>
      </c>
      <c r="N17" s="8">
        <f t="shared" si="5"/>
        <v>22347</v>
      </c>
      <c r="P17" s="4">
        <v>1</v>
      </c>
      <c r="Q17" s="4">
        <v>2</v>
      </c>
      <c r="R17" s="4">
        <v>3</v>
      </c>
      <c r="S17" s="8">
        <v>4</v>
      </c>
      <c r="T17" s="10">
        <v>5</v>
      </c>
      <c r="V17" s="4">
        <f t="shared" si="6"/>
        <v>2355</v>
      </c>
      <c r="W17" s="4">
        <f t="shared" si="7"/>
        <v>5086</v>
      </c>
      <c r="X17" s="4">
        <f t="shared" si="8"/>
        <v>31191</v>
      </c>
      <c r="Y17" s="4">
        <f t="shared" si="9"/>
        <v>21036</v>
      </c>
      <c r="Z17" s="4">
        <f t="shared" si="10"/>
        <v>8965</v>
      </c>
      <c r="AA17" s="6">
        <f t="shared" si="11"/>
        <v>68633</v>
      </c>
      <c r="AB17" s="15">
        <f t="shared" si="12"/>
        <v>111735</v>
      </c>
      <c r="AC17" s="7">
        <f t="shared" si="13"/>
        <v>0.61424799749407077</v>
      </c>
    </row>
    <row r="18" spans="1:29" ht="14.65" customHeight="1" x14ac:dyDescent="0.2">
      <c r="A18" s="2" t="s">
        <v>83</v>
      </c>
      <c r="B18" s="2" t="s">
        <v>84</v>
      </c>
      <c r="C18" s="2" t="s">
        <v>85</v>
      </c>
      <c r="D18" s="2" t="s">
        <v>86</v>
      </c>
      <c r="E18" s="2" t="s">
        <v>87</v>
      </c>
      <c r="F18" s="2" t="s">
        <v>88</v>
      </c>
      <c r="G18" s="2" t="s">
        <v>89</v>
      </c>
      <c r="H18" s="5"/>
      <c r="I18" s="4" t="str">
        <f t="shared" si="0"/>
        <v>2321</v>
      </c>
      <c r="J18" s="4" t="str">
        <f t="shared" si="1"/>
        <v>2564</v>
      </c>
      <c r="K18" s="4" t="str">
        <f t="shared" si="2"/>
        <v>10268</v>
      </c>
      <c r="L18" t="str">
        <f t="shared" si="3"/>
        <v>5375</v>
      </c>
      <c r="M18" s="5" t="str">
        <f t="shared" si="4"/>
        <v>1819</v>
      </c>
      <c r="N18" s="8">
        <f t="shared" si="5"/>
        <v>22347</v>
      </c>
      <c r="P18" s="4">
        <v>1</v>
      </c>
      <c r="Q18" s="4">
        <v>2</v>
      </c>
      <c r="R18" s="4">
        <v>3</v>
      </c>
      <c r="S18" s="8">
        <v>4</v>
      </c>
      <c r="T18" s="10">
        <v>5</v>
      </c>
      <c r="V18" s="4">
        <f t="shared" si="6"/>
        <v>2321</v>
      </c>
      <c r="W18" s="4">
        <f t="shared" si="7"/>
        <v>5128</v>
      </c>
      <c r="X18" s="4">
        <f t="shared" si="8"/>
        <v>30804</v>
      </c>
      <c r="Y18" s="4">
        <f t="shared" si="9"/>
        <v>21500</v>
      </c>
      <c r="Z18" s="4">
        <f t="shared" si="10"/>
        <v>9095</v>
      </c>
      <c r="AA18" s="6">
        <f t="shared" si="11"/>
        <v>68848</v>
      </c>
      <c r="AB18" s="15">
        <f t="shared" si="12"/>
        <v>111735</v>
      </c>
      <c r="AC18" s="7">
        <f t="shared" si="13"/>
        <v>0.61617219313554394</v>
      </c>
    </row>
    <row r="19" spans="1:29" ht="13.9" customHeight="1" x14ac:dyDescent="0.2">
      <c r="A19" s="2" t="s">
        <v>90</v>
      </c>
      <c r="B19" s="2" t="s">
        <v>91</v>
      </c>
      <c r="C19" s="2" t="s">
        <v>92</v>
      </c>
      <c r="D19" s="2" t="s">
        <v>93</v>
      </c>
      <c r="E19" s="2" t="s">
        <v>94</v>
      </c>
      <c r="F19" s="2" t="s">
        <v>95</v>
      </c>
      <c r="G19" s="2" t="s">
        <v>96</v>
      </c>
      <c r="H19" s="5"/>
      <c r="I19" s="4" t="str">
        <f t="shared" si="0"/>
        <v>2368</v>
      </c>
      <c r="J19" s="4" t="str">
        <f t="shared" si="1"/>
        <v>2579</v>
      </c>
      <c r="K19" s="4" t="str">
        <f t="shared" si="2"/>
        <v>10211</v>
      </c>
      <c r="L19" t="str">
        <f t="shared" si="3"/>
        <v>5392</v>
      </c>
      <c r="M19" s="5" t="str">
        <f t="shared" si="4"/>
        <v>1797</v>
      </c>
      <c r="N19" s="8">
        <f t="shared" si="5"/>
        <v>22347</v>
      </c>
      <c r="P19" s="4">
        <v>1</v>
      </c>
      <c r="Q19" s="4">
        <v>2</v>
      </c>
      <c r="R19" s="4">
        <v>3</v>
      </c>
      <c r="S19" s="8">
        <v>4</v>
      </c>
      <c r="T19" s="10">
        <v>5</v>
      </c>
      <c r="V19" s="4">
        <f t="shared" si="6"/>
        <v>2368</v>
      </c>
      <c r="W19" s="4">
        <f t="shared" si="7"/>
        <v>5158</v>
      </c>
      <c r="X19" s="4">
        <f t="shared" si="8"/>
        <v>30633</v>
      </c>
      <c r="Y19" s="4">
        <f t="shared" si="9"/>
        <v>21568</v>
      </c>
      <c r="Z19" s="4">
        <f t="shared" si="10"/>
        <v>8985</v>
      </c>
      <c r="AA19" s="6">
        <f t="shared" si="11"/>
        <v>68712</v>
      </c>
      <c r="AB19" s="15">
        <f t="shared" si="12"/>
        <v>111735</v>
      </c>
      <c r="AC19" s="7">
        <f t="shared" si="13"/>
        <v>0.6149550275204726</v>
      </c>
    </row>
    <row r="20" spans="1:29" ht="14.65" customHeight="1" x14ac:dyDescent="0.2">
      <c r="A20" s="2" t="s">
        <v>97</v>
      </c>
      <c r="B20" s="2" t="s">
        <v>98</v>
      </c>
      <c r="C20" s="2" t="s">
        <v>99</v>
      </c>
      <c r="D20" s="2" t="s">
        <v>100</v>
      </c>
      <c r="E20" s="2" t="s">
        <v>101</v>
      </c>
      <c r="F20" s="2" t="s">
        <v>102</v>
      </c>
      <c r="G20" s="2" t="s">
        <v>103</v>
      </c>
      <c r="H20" s="5"/>
      <c r="I20" s="4" t="str">
        <f t="shared" si="0"/>
        <v>2264</v>
      </c>
      <c r="J20" s="4" t="str">
        <f t="shared" si="1"/>
        <v>2418</v>
      </c>
      <c r="K20" s="4" t="str">
        <f t="shared" si="2"/>
        <v>10144</v>
      </c>
      <c r="L20" t="str">
        <f t="shared" si="3"/>
        <v>5622</v>
      </c>
      <c r="M20" s="5" t="str">
        <f t="shared" si="4"/>
        <v>1899</v>
      </c>
      <c r="N20" s="8">
        <f t="shared" si="5"/>
        <v>22347</v>
      </c>
      <c r="P20" s="4">
        <v>1</v>
      </c>
      <c r="Q20" s="4">
        <v>2</v>
      </c>
      <c r="R20" s="4">
        <v>3</v>
      </c>
      <c r="S20" s="8">
        <v>4</v>
      </c>
      <c r="T20" s="10">
        <v>5</v>
      </c>
      <c r="V20" s="4">
        <f t="shared" si="6"/>
        <v>2264</v>
      </c>
      <c r="W20" s="4">
        <f t="shared" si="7"/>
        <v>4836</v>
      </c>
      <c r="X20" s="4">
        <f t="shared" si="8"/>
        <v>30432</v>
      </c>
      <c r="Y20" s="4">
        <f t="shared" si="9"/>
        <v>22488</v>
      </c>
      <c r="Z20" s="4">
        <f t="shared" si="10"/>
        <v>9495</v>
      </c>
      <c r="AA20" s="6">
        <f t="shared" si="11"/>
        <v>69515</v>
      </c>
      <c r="AB20" s="15">
        <f t="shared" si="12"/>
        <v>111735</v>
      </c>
      <c r="AC20" s="7">
        <f t="shared" si="13"/>
        <v>0.62214167449769542</v>
      </c>
    </row>
    <row r="21" spans="1:29" ht="14.65" customHeight="1" x14ac:dyDescent="0.2">
      <c r="A21" s="2" t="s">
        <v>104</v>
      </c>
      <c r="B21" s="2" t="s">
        <v>105</v>
      </c>
      <c r="C21" s="2" t="s">
        <v>106</v>
      </c>
      <c r="D21" s="2" t="s">
        <v>107</v>
      </c>
      <c r="E21" s="2" t="s">
        <v>108</v>
      </c>
      <c r="F21" s="2" t="s">
        <v>109</v>
      </c>
      <c r="G21" s="2" t="s">
        <v>110</v>
      </c>
      <c r="H21" s="5"/>
      <c r="I21" s="4" t="str">
        <f t="shared" si="0"/>
        <v>2458</v>
      </c>
      <c r="J21" s="4" t="str">
        <f t="shared" si="1"/>
        <v>2663</v>
      </c>
      <c r="K21" s="4" t="str">
        <f t="shared" si="2"/>
        <v>10246</v>
      </c>
      <c r="L21" t="str">
        <f t="shared" si="3"/>
        <v>5192</v>
      </c>
      <c r="M21" s="5" t="str">
        <f t="shared" si="4"/>
        <v>1788</v>
      </c>
      <c r="N21" s="8">
        <f t="shared" si="5"/>
        <v>22347</v>
      </c>
      <c r="P21" s="4">
        <v>1</v>
      </c>
      <c r="Q21" s="4">
        <v>2</v>
      </c>
      <c r="R21" s="4">
        <v>3</v>
      </c>
      <c r="S21" s="8">
        <v>4</v>
      </c>
      <c r="T21" s="10">
        <v>5</v>
      </c>
      <c r="V21" s="4">
        <f t="shared" si="6"/>
        <v>2458</v>
      </c>
      <c r="W21" s="4">
        <f t="shared" si="7"/>
        <v>5326</v>
      </c>
      <c r="X21" s="4">
        <f t="shared" si="8"/>
        <v>30738</v>
      </c>
      <c r="Y21" s="4">
        <f t="shared" si="9"/>
        <v>20768</v>
      </c>
      <c r="Z21" s="4">
        <f t="shared" si="10"/>
        <v>8940</v>
      </c>
      <c r="AA21" s="6">
        <f t="shared" si="11"/>
        <v>68230</v>
      </c>
      <c r="AB21" s="15">
        <f t="shared" si="12"/>
        <v>111735</v>
      </c>
      <c r="AC21" s="7">
        <f t="shared" si="13"/>
        <v>0.61064124938470488</v>
      </c>
    </row>
    <row r="22" spans="1:29" ht="14.65" customHeight="1" x14ac:dyDescent="0.2">
      <c r="A22" s="1"/>
      <c r="B22" s="1" t="s">
        <v>160</v>
      </c>
      <c r="C22" s="1" t="s">
        <v>157</v>
      </c>
      <c r="D22" s="1" t="s">
        <v>158</v>
      </c>
      <c r="E22" s="1" t="s">
        <v>159</v>
      </c>
      <c r="F22" s="1"/>
      <c r="G22" s="1"/>
      <c r="I22" s="4" t="str">
        <f t="shared" si="0"/>
        <v>evet</v>
      </c>
      <c r="J22" s="4" t="str">
        <f t="shared" si="1"/>
        <v>hayır</v>
      </c>
      <c r="K22" s="4" t="str">
        <f t="shared" si="2"/>
        <v>yeni öğrendim</v>
      </c>
      <c r="M22" s="5"/>
      <c r="N22" s="8" t="e">
        <f t="shared" si="5"/>
        <v>#VALUE!</v>
      </c>
      <c r="P22" s="4">
        <v>1</v>
      </c>
      <c r="Q22" s="4">
        <v>2</v>
      </c>
      <c r="R22" s="4">
        <v>3</v>
      </c>
      <c r="S22" s="8">
        <v>4</v>
      </c>
      <c r="T22" s="10">
        <v>5</v>
      </c>
      <c r="V22" s="4" t="e">
        <f t="shared" si="6"/>
        <v>#VALUE!</v>
      </c>
      <c r="W22" s="4" t="e">
        <f t="shared" si="7"/>
        <v>#VALUE!</v>
      </c>
      <c r="X22" s="4" t="e">
        <f t="shared" si="8"/>
        <v>#VALUE!</v>
      </c>
      <c r="Y22" s="4">
        <f t="shared" si="9"/>
        <v>0</v>
      </c>
      <c r="Z22" s="4">
        <f t="shared" si="10"/>
        <v>0</v>
      </c>
      <c r="AA22" s="6"/>
      <c r="AB22" s="15" t="e">
        <f t="shared" si="12"/>
        <v>#VALUE!</v>
      </c>
      <c r="AC22" s="7" t="e">
        <f t="shared" si="13"/>
        <v>#VALUE!</v>
      </c>
    </row>
    <row r="23" spans="1:29" ht="13.9" customHeight="1" x14ac:dyDescent="0.2">
      <c r="A23" s="2" t="s">
        <v>111</v>
      </c>
      <c r="B23" s="2" t="s">
        <v>112</v>
      </c>
      <c r="C23" s="2" t="s">
        <v>113</v>
      </c>
      <c r="D23" s="2" t="s">
        <v>114</v>
      </c>
      <c r="E23" s="2" t="s">
        <v>115</v>
      </c>
      <c r="F23" s="2" t="s">
        <v>5</v>
      </c>
      <c r="G23" s="2" t="s">
        <v>5</v>
      </c>
      <c r="I23" s="4" t="str">
        <f t="shared" si="0"/>
        <v>6919</v>
      </c>
      <c r="J23" s="4" t="str">
        <f t="shared" si="1"/>
        <v>8301</v>
      </c>
      <c r="K23" s="4" t="str">
        <f t="shared" si="2"/>
        <v>7127</v>
      </c>
      <c r="L23" t="str">
        <f t="shared" si="3"/>
        <v>0</v>
      </c>
      <c r="M23" s="5" t="str">
        <f>G23</f>
        <v>0</v>
      </c>
      <c r="N23" s="8">
        <f t="shared" si="5"/>
        <v>22347</v>
      </c>
      <c r="P23" s="4"/>
      <c r="Q23" s="4"/>
      <c r="R23" s="4"/>
      <c r="S23" s="8"/>
      <c r="T23" s="10"/>
      <c r="V23" s="4">
        <f t="shared" si="6"/>
        <v>0</v>
      </c>
      <c r="W23" s="4">
        <f t="shared" si="7"/>
        <v>0</v>
      </c>
      <c r="X23" s="4">
        <f t="shared" si="8"/>
        <v>0</v>
      </c>
      <c r="Y23" s="4">
        <f t="shared" si="9"/>
        <v>0</v>
      </c>
      <c r="Z23" s="4">
        <f t="shared" si="10"/>
        <v>0</v>
      </c>
      <c r="AA23" s="6">
        <f t="shared" si="11"/>
        <v>0</v>
      </c>
      <c r="AB23" s="15">
        <f t="shared" si="12"/>
        <v>111735</v>
      </c>
      <c r="AC23" s="7">
        <f t="shared" si="13"/>
        <v>0</v>
      </c>
    </row>
    <row r="24" spans="1:29" ht="14.65" customHeight="1" x14ac:dyDescent="0.2">
      <c r="A24" s="2" t="s">
        <v>116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121</v>
      </c>
      <c r="G24" s="2" t="s">
        <v>122</v>
      </c>
      <c r="H24" s="5"/>
      <c r="I24" s="4" t="str">
        <f t="shared" si="0"/>
        <v>2306</v>
      </c>
      <c r="J24" s="4" t="str">
        <f t="shared" si="1"/>
        <v>2411</v>
      </c>
      <c r="K24" s="4" t="str">
        <f t="shared" si="2"/>
        <v>10416</v>
      </c>
      <c r="L24" t="str">
        <f t="shared" si="3"/>
        <v>5206</v>
      </c>
      <c r="M24" s="5" t="str">
        <f>G24</f>
        <v>2008</v>
      </c>
      <c r="N24" s="8">
        <f t="shared" si="5"/>
        <v>22347</v>
      </c>
      <c r="P24" s="4">
        <v>1</v>
      </c>
      <c r="Q24" s="4">
        <v>2</v>
      </c>
      <c r="R24" s="4">
        <v>3</v>
      </c>
      <c r="S24" s="8">
        <v>4</v>
      </c>
      <c r="T24" s="10">
        <v>5</v>
      </c>
      <c r="V24" s="4">
        <f t="shared" si="6"/>
        <v>2306</v>
      </c>
      <c r="W24" s="4">
        <f t="shared" si="7"/>
        <v>4822</v>
      </c>
      <c r="X24" s="4">
        <f t="shared" si="8"/>
        <v>31248</v>
      </c>
      <c r="Y24" s="4">
        <f t="shared" si="9"/>
        <v>20824</v>
      </c>
      <c r="Z24" s="4">
        <f t="shared" si="10"/>
        <v>10040</v>
      </c>
      <c r="AA24" s="6">
        <f t="shared" si="11"/>
        <v>69240</v>
      </c>
      <c r="AB24" s="15">
        <f t="shared" si="12"/>
        <v>111735</v>
      </c>
      <c r="AC24" s="7">
        <f t="shared" si="13"/>
        <v>0.61968049402604375</v>
      </c>
    </row>
    <row r="25" spans="1:29" ht="14.65" customHeight="1" x14ac:dyDescent="0.2">
      <c r="A25" s="2" t="s">
        <v>123</v>
      </c>
      <c r="B25" s="2" t="s">
        <v>124</v>
      </c>
      <c r="C25" s="2" t="s">
        <v>125</v>
      </c>
      <c r="D25" s="2" t="s">
        <v>72</v>
      </c>
      <c r="E25" s="2" t="s">
        <v>126</v>
      </c>
      <c r="F25" s="2" t="s">
        <v>127</v>
      </c>
      <c r="G25" s="2" t="s">
        <v>128</v>
      </c>
      <c r="H25" s="5"/>
      <c r="I25" s="4" t="str">
        <f t="shared" si="0"/>
        <v>2364</v>
      </c>
      <c r="J25" s="4" t="str">
        <f t="shared" si="1"/>
        <v>2630</v>
      </c>
      <c r="K25" s="4" t="str">
        <f t="shared" si="2"/>
        <v>10513</v>
      </c>
      <c r="L25" t="str">
        <f t="shared" si="3"/>
        <v>5026</v>
      </c>
      <c r="M25" s="5" t="str">
        <f>G25</f>
        <v>1814</v>
      </c>
      <c r="N25" s="8">
        <f t="shared" si="5"/>
        <v>22347</v>
      </c>
      <c r="P25" s="4">
        <v>1</v>
      </c>
      <c r="Q25" s="4">
        <v>2</v>
      </c>
      <c r="R25" s="4">
        <v>3</v>
      </c>
      <c r="S25" s="8">
        <v>4</v>
      </c>
      <c r="T25" s="10">
        <v>5</v>
      </c>
      <c r="V25" s="4">
        <f t="shared" si="6"/>
        <v>2364</v>
      </c>
      <c r="W25" s="4">
        <f t="shared" si="7"/>
        <v>5260</v>
      </c>
      <c r="X25" s="4">
        <f t="shared" si="8"/>
        <v>31539</v>
      </c>
      <c r="Y25" s="4">
        <f t="shared" si="9"/>
        <v>20104</v>
      </c>
      <c r="Z25" s="4">
        <f t="shared" si="10"/>
        <v>9070</v>
      </c>
      <c r="AA25" s="6">
        <f t="shared" si="11"/>
        <v>68337</v>
      </c>
      <c r="AB25" s="15">
        <f t="shared" si="12"/>
        <v>111735</v>
      </c>
      <c r="AC25" s="7">
        <f t="shared" si="13"/>
        <v>0.61159887233185661</v>
      </c>
    </row>
    <row r="26" spans="1:29" ht="13.9" customHeight="1" x14ac:dyDescent="0.2">
      <c r="A26" s="2" t="s">
        <v>129</v>
      </c>
      <c r="B26" s="2" t="s">
        <v>130</v>
      </c>
      <c r="C26" s="2" t="s">
        <v>86</v>
      </c>
      <c r="D26" s="2" t="s">
        <v>131</v>
      </c>
      <c r="E26" s="2" t="s">
        <v>132</v>
      </c>
      <c r="F26" s="2" t="s">
        <v>133</v>
      </c>
      <c r="G26" s="2" t="s">
        <v>134</v>
      </c>
      <c r="H26" s="5"/>
      <c r="I26" s="4" t="str">
        <f t="shared" si="0"/>
        <v>2564</v>
      </c>
      <c r="J26" s="4" t="str">
        <f t="shared" si="1"/>
        <v>3272</v>
      </c>
      <c r="K26" s="4" t="str">
        <f t="shared" si="2"/>
        <v>10284</v>
      </c>
      <c r="L26" t="str">
        <f t="shared" si="3"/>
        <v>4580</v>
      </c>
      <c r="M26" s="5" t="str">
        <f>G26</f>
        <v>1647</v>
      </c>
      <c r="N26" s="8">
        <f t="shared" si="5"/>
        <v>22347</v>
      </c>
      <c r="P26" s="4">
        <v>1</v>
      </c>
      <c r="Q26" s="4">
        <v>2</v>
      </c>
      <c r="R26" s="4">
        <v>3</v>
      </c>
      <c r="S26" s="8">
        <v>4</v>
      </c>
      <c r="T26" s="10">
        <v>5</v>
      </c>
      <c r="V26" s="4">
        <f t="shared" si="6"/>
        <v>2564</v>
      </c>
      <c r="W26" s="4">
        <f t="shared" si="7"/>
        <v>6544</v>
      </c>
      <c r="X26" s="4">
        <f t="shared" si="8"/>
        <v>30852</v>
      </c>
      <c r="Y26" s="4">
        <f t="shared" si="9"/>
        <v>18320</v>
      </c>
      <c r="Z26" s="4">
        <f t="shared" si="10"/>
        <v>8235</v>
      </c>
      <c r="AA26" s="6">
        <f t="shared" si="11"/>
        <v>66515</v>
      </c>
      <c r="AB26" s="15">
        <f t="shared" si="12"/>
        <v>111735</v>
      </c>
      <c r="AC26" s="7">
        <f t="shared" si="13"/>
        <v>0.59529243298876811</v>
      </c>
    </row>
  </sheetData>
  <mergeCells count="3">
    <mergeCell ref="I7:M8"/>
    <mergeCell ref="P7:T8"/>
    <mergeCell ref="V7:Z8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2022.1.6 from 10 February 2022,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Mesut SEVİM</dc:creator>
  <dc:description/>
  <cp:lastModifiedBy>Lenovo</cp:lastModifiedBy>
  <dcterms:created xsi:type="dcterms:W3CDTF">2025-08-05T08:09:36Z</dcterms:created>
  <dcterms:modified xsi:type="dcterms:W3CDTF">2026-06-07T22:18:05Z</dcterms:modified>
</cp:coreProperties>
</file>