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hme\Desktop\MEHMET SONGUR\EĞİTİMLER\4-5 KASIM 2025 - DİCLE ELEKTRİK\"/>
    </mc:Choice>
  </mc:AlternateContent>
  <xr:revisionPtr revIDLastSave="0" documentId="13_ncr:1_{CF71820F-F236-4311-843C-4F5FFF0DE079}" xr6:coauthVersionLast="47" xr6:coauthVersionMax="47" xr10:uidLastSave="{00000000-0000-0000-0000-000000000000}"/>
  <bookViews>
    <workbookView xWindow="28695" yWindow="0" windowWidth="14610" windowHeight="15585" firstSheet="2" activeTab="4" xr2:uid="{00000000-000D-0000-FFFF-FFFF00000000}"/>
  </bookViews>
  <sheets>
    <sheet name="Bilanço" sheetId="1" r:id="rId1"/>
    <sheet name="Gelir Tablosu (Dönemsel)" sheetId="2" r:id="rId2"/>
    <sheet name="Nakit Akış (Dönemsel)" sheetId="5" r:id="rId3"/>
    <sheet name="Oranlar" sheetId="6" r:id="rId4"/>
    <sheet name="Sayfa2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  <c r="H17" i="7"/>
  <c r="I17" i="7"/>
  <c r="C17" i="7"/>
  <c r="D16" i="7"/>
  <c r="E16" i="7"/>
  <c r="F16" i="7"/>
  <c r="G16" i="7"/>
  <c r="H16" i="7"/>
  <c r="I16" i="7"/>
  <c r="C16" i="7"/>
  <c r="D14" i="7"/>
  <c r="E14" i="7"/>
  <c r="F14" i="7"/>
  <c r="G14" i="7"/>
  <c r="H14" i="7"/>
  <c r="I14" i="7"/>
  <c r="C14" i="7"/>
  <c r="D13" i="7"/>
  <c r="E13" i="7"/>
  <c r="F13" i="7"/>
  <c r="G13" i="7"/>
  <c r="H13" i="7"/>
  <c r="I13" i="7"/>
  <c r="C13" i="7"/>
  <c r="D12" i="7"/>
  <c r="E12" i="7"/>
  <c r="F12" i="7"/>
  <c r="G12" i="7"/>
  <c r="H12" i="7"/>
  <c r="I12" i="7"/>
  <c r="C12" i="7"/>
  <c r="D11" i="7"/>
  <c r="E11" i="7"/>
  <c r="F11" i="7"/>
  <c r="G11" i="7"/>
  <c r="H11" i="7"/>
  <c r="I11" i="7"/>
  <c r="C11" i="7"/>
  <c r="D9" i="7"/>
  <c r="E9" i="7"/>
  <c r="F9" i="7"/>
  <c r="G9" i="7"/>
  <c r="H9" i="7"/>
  <c r="I9" i="7"/>
  <c r="C9" i="7"/>
  <c r="D8" i="7"/>
  <c r="E8" i="7"/>
  <c r="F8" i="7"/>
  <c r="G8" i="7"/>
  <c r="H8" i="7"/>
  <c r="I8" i="7"/>
  <c r="C8" i="7"/>
  <c r="D6" i="7"/>
  <c r="D7" i="7" s="1"/>
  <c r="E6" i="7"/>
  <c r="E7" i="7" s="1"/>
  <c r="F6" i="7"/>
  <c r="F7" i="7" s="1"/>
  <c r="G6" i="7"/>
  <c r="G7" i="7" s="1"/>
  <c r="H6" i="7"/>
  <c r="H7" i="7" s="1"/>
  <c r="I6" i="7"/>
  <c r="I7" i="7" s="1"/>
  <c r="C6" i="7"/>
  <c r="C7" i="7" s="1"/>
  <c r="D4" i="7"/>
  <c r="E4" i="7"/>
  <c r="F4" i="7"/>
  <c r="G4" i="7"/>
  <c r="H4" i="7"/>
  <c r="I4" i="7"/>
  <c r="C4" i="7"/>
  <c r="D3" i="7"/>
  <c r="E3" i="7"/>
  <c r="F3" i="7"/>
  <c r="G3" i="7"/>
  <c r="H3" i="7"/>
  <c r="I3" i="7"/>
  <c r="C3" i="7"/>
  <c r="D2" i="7"/>
  <c r="E2" i="7"/>
  <c r="F2" i="7"/>
  <c r="G2" i="7"/>
  <c r="H2" i="7"/>
  <c r="I2" i="7"/>
  <c r="C2" i="7"/>
</calcChain>
</file>

<file path=xl/sharedStrings.xml><?xml version="1.0" encoding="utf-8"?>
<sst xmlns="http://schemas.openxmlformats.org/spreadsheetml/2006/main" count="335" uniqueCount="253">
  <si>
    <t>Kalem</t>
  </si>
  <si>
    <t>2024/12</t>
  </si>
  <si>
    <t>2023/12</t>
  </si>
  <si>
    <t>2022/12</t>
  </si>
  <si>
    <t>2021/12</t>
  </si>
  <si>
    <t>2020/12</t>
  </si>
  <si>
    <t>2019/12</t>
  </si>
  <si>
    <t>2018/12</t>
  </si>
  <si>
    <t>Dönen Varlıklar</t>
  </si>
  <si>
    <t xml:space="preserve">    Nakit ve Nakit Benzerleri</t>
  </si>
  <si>
    <t xml:space="preserve">    Gayrimenkul Projeleri Kapsamında Açılan Nakit Hesapları</t>
  </si>
  <si>
    <t xml:space="preserve">    Finansal Yatırımlar</t>
  </si>
  <si>
    <t xml:space="preserve">    Teminata Verilen Finansal Varlıklar</t>
  </si>
  <si>
    <t xml:space="preserve">    Ticari Alacaklar</t>
  </si>
  <si>
    <t xml:space="preserve">    Finans Sektörü Faaliyetlerinden Alacaklar</t>
  </si>
  <si>
    <t xml:space="preserve">    Türkiye Cumhuriyet Merkez Bankası Hesabı</t>
  </si>
  <si>
    <t xml:space="preserve">    Diğer Alacaklar</t>
  </si>
  <si>
    <t xml:space="preserve">    Müşteri Sözleşmelerinden Doğan Varlıklar</t>
  </si>
  <si>
    <t xml:space="preserve">    İmtiyaz Sözleşmelerine İlişkin Finansal Varlıklar</t>
  </si>
  <si>
    <t xml:space="preserve">    Türev Araçlar</t>
  </si>
  <si>
    <t xml:space="preserve">    Stoklar</t>
  </si>
  <si>
    <t xml:space="preserve">    Proje Halindeki Stoklar</t>
  </si>
  <si>
    <t xml:space="preserve">    Canlı Varlıklar</t>
  </si>
  <si>
    <t xml:space="preserve">    Peşin Ödenmiş Giderler</t>
  </si>
  <si>
    <t xml:space="preserve">    Ertelenmiş Sigortacılık Üretim Giderleri</t>
  </si>
  <si>
    <t xml:space="preserve">    Cari Dönem Vergisiyle İlgili Varlıklar</t>
  </si>
  <si>
    <t xml:space="preserve">    Nakit Dışı Serbest Kullanılabilir Teminatlar</t>
  </si>
  <si>
    <t xml:space="preserve">    Diğer Dönen Varlıklar</t>
  </si>
  <si>
    <t xml:space="preserve">    Satış Amacıyla Elde Tutulan Duran Varlıklar</t>
  </si>
  <si>
    <t xml:space="preserve">    Ortaklara Dağıtılmak Üzere Elde Tutulan Duran Varlıklar</t>
  </si>
  <si>
    <t xml:space="preserve">    Toplam Dönen Varlıklar</t>
  </si>
  <si>
    <t>Duran Varlıklar</t>
  </si>
  <si>
    <t xml:space="preserve">    İştirakler, İş Ortaklıkları ve Bağlı Ortaklıklardaki Yatırımlar</t>
  </si>
  <si>
    <t xml:space="preserve">    Özkaynak Yöntemiyle Değerlenen Yatırımlar</t>
  </si>
  <si>
    <t xml:space="preserve">    Yatırım Amaçlı Gayrimenkuller</t>
  </si>
  <si>
    <t xml:space="preserve">    Proje Halindeki Yatırım Amaçlı Gayrimenkuller</t>
  </si>
  <si>
    <t xml:space="preserve">    Maddi Duran Varlıklar</t>
  </si>
  <si>
    <t xml:space="preserve">    Kullanım Hakkı Varlıkları</t>
  </si>
  <si>
    <t xml:space="preserve">    Maddi Olmayan Duran Varlıklar</t>
  </si>
  <si>
    <t xml:space="preserve">    Ertelenmiş Vergi Varlığı</t>
  </si>
  <si>
    <t xml:space="preserve">    Cari Dönem Vergisiyle İlgili Duran Varlıklar</t>
  </si>
  <si>
    <t xml:space="preserve">    Diğer Duran Varlıklar</t>
  </si>
  <si>
    <t xml:space="preserve">    Toplam Duran Varlıklar</t>
  </si>
  <si>
    <t xml:space="preserve">    Toplam Varlıklar</t>
  </si>
  <si>
    <t>Kısa Vadeli Yükümlülükler</t>
  </si>
  <si>
    <t xml:space="preserve">    Finansal Borçlar</t>
  </si>
  <si>
    <t xml:space="preserve">    Diğer Finansal Yükümlülükler</t>
  </si>
  <si>
    <t xml:space="preserve">    Ticari Borçlar</t>
  </si>
  <si>
    <t xml:space="preserve">    Finans Sektörü Faaliyetlerinden Borçlar</t>
  </si>
  <si>
    <t xml:space="preserve">    Çalışanlara Sağlanan Faydalar Kapsamında Borçlar</t>
  </si>
  <si>
    <t xml:space="preserve">    Diğer Borçlar</t>
  </si>
  <si>
    <t xml:space="preserve">    Müşteri Sözleşmelerinden Doğan Yükümlülükler</t>
  </si>
  <si>
    <t xml:space="preserve">    Özkaynak Yöntemiyle Değerlenen Yatırımlardan Yükümlülükler</t>
  </si>
  <si>
    <t xml:space="preserve">    Devlet Teşvik ve Yardımları</t>
  </si>
  <si>
    <t xml:space="preserve">    Ertelenmiş Gelirler</t>
  </si>
  <si>
    <t xml:space="preserve">    Dönem Karı Vergi Yükümlülüğü</t>
  </si>
  <si>
    <t xml:space="preserve">    Kısa Vadeli Karşılıklar</t>
  </si>
  <si>
    <t xml:space="preserve">    Diğer Kısa Vadeli Yükümlülükler</t>
  </si>
  <si>
    <t xml:space="preserve">    Satış Amaçlı Sınıflandırılan Varlık Gruplarına İlişkin Yükümlülükler</t>
  </si>
  <si>
    <t xml:space="preserve">    Ortaklara Dağıtılmak Üzere Elde Tutulan Varlık Gruplarına İlişkin Yükümlülükler</t>
  </si>
  <si>
    <t xml:space="preserve">    Toplam Kısa Vadeli Yükümlülükler</t>
  </si>
  <si>
    <t>Uzun Vadeli Yükümlülükler</t>
  </si>
  <si>
    <t xml:space="preserve">    Uzun vadeli Karşılıklar</t>
  </si>
  <si>
    <t xml:space="preserve">    Cari Dönem Vergisiyle İlgili Borçlar</t>
  </si>
  <si>
    <t xml:space="preserve">    Ertelenmiş Vergi Yükümlülüğü</t>
  </si>
  <si>
    <t xml:space="preserve">    Diğer Uzun Vadeli Yükümlülükler</t>
  </si>
  <si>
    <t xml:space="preserve">    Toplam Uzun Vadeli Yükümlülükler</t>
  </si>
  <si>
    <t>Özkaynaklar</t>
  </si>
  <si>
    <t xml:space="preserve">    Ana Ortaklığa Ait Özkaynaklar</t>
  </si>
  <si>
    <t xml:space="preserve">    Ödenmiş Sermaye</t>
  </si>
  <si>
    <t xml:space="preserve">    Sermaye Düzeltme Farkları</t>
  </si>
  <si>
    <t xml:space="preserve">    Birleşme Denkleştirme Hesabı</t>
  </si>
  <si>
    <t xml:space="preserve">    Pay Sahiplerinin İlave Sermaye Katkıları</t>
  </si>
  <si>
    <t xml:space="preserve">    Sermaye Avansı</t>
  </si>
  <si>
    <t xml:space="preserve">    Geri Alınmış Paylar (-)</t>
  </si>
  <si>
    <t xml:space="preserve">    Karşılıklı İştirak Sermaye Düzeltmesi (-)</t>
  </si>
  <si>
    <t xml:space="preserve">    Paylara İlişkin Primler (İskontolar)</t>
  </si>
  <si>
    <t xml:space="preserve">    Ortak Kontrole Tabi Teşebbüs veya İşletmeleri İçeren Birleşmelerin Etkisi</t>
  </si>
  <si>
    <t xml:space="preserve">    Pay Bazlı Ödemeler (-)</t>
  </si>
  <si>
    <t xml:space="preserve">    Kar veya Zararda Yeniden Sınıflandırılmayacak Birikmiş Diğer Kapsamlı Gelirler (Giderler)</t>
  </si>
  <si>
    <t xml:space="preserve">    Kar veya Zararda Yeniden Sınıflandırılacak Birikmiş Diğer Kapsamlı Gelirler (Giderler)</t>
  </si>
  <si>
    <t xml:space="preserve">    Kardan Ayrılan Kısıtlanmış Yedekler</t>
  </si>
  <si>
    <t xml:space="preserve">    Diğer Özkaynak Payları</t>
  </si>
  <si>
    <t xml:space="preserve">    Diğer Yedekler</t>
  </si>
  <si>
    <t xml:space="preserve">    Ödenen Kar Payı Avansları (Net) (-)</t>
  </si>
  <si>
    <t xml:space="preserve">    Geçmiş Yıllar Kar/Zararları</t>
  </si>
  <si>
    <t xml:space="preserve">    Dönem Net Kar/Zararı</t>
  </si>
  <si>
    <t xml:space="preserve">    Azınlık Payları</t>
  </si>
  <si>
    <t xml:space="preserve">    Toplam Özkaynaklar</t>
  </si>
  <si>
    <t xml:space="preserve">    Toplam Kaynaklar</t>
  </si>
  <si>
    <t xml:space="preserve">    Hedge Dahil Net Yabancı Para Pozisyonu</t>
  </si>
  <si>
    <t/>
  </si>
  <si>
    <t xml:space="preserve">    Satış Gelirleri</t>
  </si>
  <si>
    <t xml:space="preserve">    Toplam Hasılat</t>
  </si>
  <si>
    <t xml:space="preserve">    Yurt İçi Satışlar</t>
  </si>
  <si>
    <t xml:space="preserve">    Yurt Dışı Satışlar</t>
  </si>
  <si>
    <t xml:space="preserve">    Satışların Maliyeti (-)</t>
  </si>
  <si>
    <t xml:space="preserve">    Ticari Faaliyetlerden Brüt Kar (Zarar)</t>
  </si>
  <si>
    <t xml:space="preserve">    Faiz, Ücret, Prim, Komisyon ve Diğer Gelirler</t>
  </si>
  <si>
    <t xml:space="preserve">    Faiz, Ücret, Prim, Komisyon ve Diğer Giderler (-)</t>
  </si>
  <si>
    <t xml:space="preserve">    Finans Sektörü Faaliyetlerinden Brüt Kar (Zarar)</t>
  </si>
  <si>
    <t xml:space="preserve">    Canlı Varlıklar Gerçeğe Uygun Değer Farkları</t>
  </si>
  <si>
    <t xml:space="preserve">    Brüt Kar (Zarar)</t>
  </si>
  <si>
    <t xml:space="preserve">    Genel Yönetim Giderleri (-)</t>
  </si>
  <si>
    <t xml:space="preserve">    Pazarlama, Satış ve Dağıtım Giderleri (-)</t>
  </si>
  <si>
    <t xml:space="preserve">    Araştırma ve Geliştirme Giderleri (-)</t>
  </si>
  <si>
    <t xml:space="preserve">    Diğer Faaliyet Gelirleri</t>
  </si>
  <si>
    <t xml:space="preserve">    Diğer Faaliyet Giderleri (-)</t>
  </si>
  <si>
    <t xml:space="preserve">    Diğer Kazançlar (Kayıplar)</t>
  </si>
  <si>
    <t xml:space="preserve">    Faaliyet Karı (Zararı)</t>
  </si>
  <si>
    <t xml:space="preserve">    Ödenecek Kar Paylarının Defter Değeri ile Dağıtılan Nakit Dışı Varlıkların Değeri Arasındaki Fark</t>
  </si>
  <si>
    <t xml:space="preserve">    İtfa Edilmiş Maliyetinden Ölçülen Finansal Varlıkların Finansal Tablo Dışı Bırakılmasından Kaynaklanan Kazançlar (Kayıplar)</t>
  </si>
  <si>
    <t xml:space="preserve">    Yatırım Faaliyetlerinden Gelirler</t>
  </si>
  <si>
    <t xml:space="preserve">    Yatırım Faaliyetlerinden Giderler (-)</t>
  </si>
  <si>
    <t xml:space="preserve">    TFRS 9 Uyarınca Belirlenen Değer Düşüklüğü Kazançları (Zararları) ve Değer Düşüklüğü Zararlarının İptalleri</t>
  </si>
  <si>
    <t xml:space="preserve">    Özkaynak Yöntemiyle Değerlenen Yatırımların Karlarından (Zararlarından) Paylar</t>
  </si>
  <si>
    <t xml:space="preserve">    İştirakler, Müşterek Kontrol Edilen İşletmeler ve Bağlı Ortaklıklardan Diğer Gelirler (Giderler)</t>
  </si>
  <si>
    <t xml:space="preserve">    İtfa Edilmiş Maliyetinden Ölçülen Finansal Varlıkların Gerçeğe Uygun Değer Farkı Kar veya Zarara Yansıtılan Olarak Sınıflandırılmasından Kazançlar (Kayıplar)</t>
  </si>
  <si>
    <t xml:space="preserve">    Gerçeğe Uygun Değer Farkı Diğer Kapsamlı Gelire Yansıtılan Finansal Varlıkların Gerçeğe Uygun Değer Farkı Kar veya Zarara Yansıtılan Olarak Sınıflandırılmasından Kazançlar (Kayıplar)</t>
  </si>
  <si>
    <t xml:space="preserve">    Risk Pozisyonlarını Netleştiren Kalemler Grubuna Yönelik Finansal Riskten Korunma Kazançları (Kayıpları)</t>
  </si>
  <si>
    <t xml:space="preserve">    Finansman Geliri (Gideri) Öncesi Faaliyet Karı (Zararı)</t>
  </si>
  <si>
    <t xml:space="preserve">    (Esas Faaliyet Dışı) Finansal Gelirler</t>
  </si>
  <si>
    <t xml:space="preserve">    (Esas Faaliyet Dışı) Finansal Giderler (-)</t>
  </si>
  <si>
    <t xml:space="preserve">    Net Parasal Pozisyon Kazançları (Kayıpları)</t>
  </si>
  <si>
    <t xml:space="preserve">    Sürdürülen Faaliyetler Vergi Öncesi Karı (Zararı)</t>
  </si>
  <si>
    <t xml:space="preserve">    Sürdürülen Faaliyetler Vergi Geliri (Gideri)</t>
  </si>
  <si>
    <t xml:space="preserve">    Dönem Vergi Geliri (Gideri)</t>
  </si>
  <si>
    <t xml:space="preserve">    Ertelenmiş Vergi Geliri (Gideri)</t>
  </si>
  <si>
    <t xml:space="preserve">    Sürdürülen Faaliyetler Dönem Karı/Zararı</t>
  </si>
  <si>
    <t xml:space="preserve">    Durdurulan Faaliyetler Dönem Karı/Zararı</t>
  </si>
  <si>
    <t xml:space="preserve">    Dönem Karı (Zararı)</t>
  </si>
  <si>
    <t xml:space="preserve">    Ana Ortaklık Payları</t>
  </si>
  <si>
    <t xml:space="preserve">    Amortisman</t>
  </si>
  <si>
    <t xml:space="preserve">    İşletme Faaliyetlerinden Nakit Akışları</t>
  </si>
  <si>
    <t xml:space="preserve">    Dönem Net Karı (Zararı) Mutabakatı İle İlgili Düzeltmeler</t>
  </si>
  <si>
    <t xml:space="preserve">    Amortisman ve İtfa Gideri İle İlgili Düzeltmeler</t>
  </si>
  <si>
    <t xml:space="preserve">    Değer Düşüklüğü (İptali) İle İlgili Düzeltmeler</t>
  </si>
  <si>
    <t xml:space="preserve">    Karşılıklar İle İlgili Düzeltmeler</t>
  </si>
  <si>
    <t xml:space="preserve">    Kar Payı (Geliri) Gideri ile İlgili Düzeltmeler</t>
  </si>
  <si>
    <t xml:space="preserve">    Katılım (Kar) Payı ve Diğer Finansal Araçlardan (Gelirler) Giderler ile İlgili Düzeltmeler</t>
  </si>
  <si>
    <t xml:space="preserve">    Pazarlıklı Satın Alım Sonucu Oluşan Kazanç ile İlgili Düzeltmeler</t>
  </si>
  <si>
    <t xml:space="preserve">    Faiz (Gelirleri) ve Giderleri İle İlgili Düzeltmeler</t>
  </si>
  <si>
    <t xml:space="preserve">    Devlet Teşviklerinden Elde Edilen Gelirler ile İlgili Düzeltmeler</t>
  </si>
  <si>
    <t xml:space="preserve">    Takas İşlemlerinden Kaynaklanan Kayıplar (Kazançlar) ile İlgili Düzeltmeler</t>
  </si>
  <si>
    <t xml:space="preserve">    Gerçekleşmemiş Yabancı Para Çevrim Farkları İle İlgili Düzeltmeler</t>
  </si>
  <si>
    <t xml:space="preserve">    Pay Bazlı Ödemeler İle İlgili Düzeltmeler</t>
  </si>
  <si>
    <t xml:space="preserve">    Hibe Krediler ile İlgili Düzeltmeler</t>
  </si>
  <si>
    <t xml:space="preserve">    Gerçeğe Uygun Değer Kayıpları (Kazançları) İle İlgili Düzeltmeler</t>
  </si>
  <si>
    <t xml:space="preserve">    Özkaynak Yöntemiyle Değerlenen Yatırımların Dağıtılmamış Karları ile İlgili Düzeltmeler</t>
  </si>
  <si>
    <t xml:space="preserve">    Vergi (Geliri) Gideri İle İlgili Düzeltmeler</t>
  </si>
  <si>
    <t xml:space="preserve">    Nakit Dışı Kalemlere İlişkin Diğer Düzeltmeler</t>
  </si>
  <si>
    <t xml:space="preserve">    Duran Varlıkların Elden Çıkarılmasından Kaynaklanan Kayıplar (Kazançlar) İle İlgili Düzeltmeler</t>
  </si>
  <si>
    <t xml:space="preserve">    Satış Amaçlı veya Ortaklara Dağıtılmak Üzere Elde Tutulan Duran Varlıkların Elden Çıkarılmasından Kaynaklanan Kayıplar (Kazançlar) ile İlgili Düzeltmeler</t>
  </si>
  <si>
    <t xml:space="preserve">    İştirak, İş ortaklığı ve Finansal Yatırımların Elden Çıkarılmasından veya Paylarındaki Değişim Sebebi ile Oluşan Kayıplar (Kazançlar) ile İlgili Düzeltmeler</t>
  </si>
  <si>
    <t xml:space="preserve">    Bağlı Ortaklıkların veya Müşterek Faaliyetlerin Elden Çıkarılmasından Kaynaklanan Kayıplar (Kazançlar) ile İlgili Düzeltmeler</t>
  </si>
  <si>
    <t xml:space="preserve">    Yatırım ya da Finansman Faaliyetlerinden Kaynaklanan Nakit Akışlarına Neden Olan Diğer Kalemlere İlişkin Düzeltmeler</t>
  </si>
  <si>
    <t xml:space="preserve">    Kar (Zarar) Mutabakatı İle İlgili Diğer Düzeltmeler</t>
  </si>
  <si>
    <t xml:space="preserve">    İşletme Sermayesinde Gerçekleşen Değişimler</t>
  </si>
  <si>
    <t xml:space="preserve">    Finansal Yatırımlardaki Azalış (Artış)</t>
  </si>
  <si>
    <t xml:space="preserve">    Türkiye Cumhuriyet Merkez Bankası Hesabındaki Azalış (Artış)</t>
  </si>
  <si>
    <t xml:space="preserve">    Ticari Alacaklardaki Azalış (Artış) ile İlgili Düzeltmeler</t>
  </si>
  <si>
    <t xml:space="preserve">    Finans Sektörü Faaliyetlerinden Alacaklarda Azalış (Artış)</t>
  </si>
  <si>
    <t xml:space="preserve">    Faaliyetlerle İlgili Diğer Alacaklardaki Azalış (Artış) ile İlgili Düzeltmeler</t>
  </si>
  <si>
    <t xml:space="preserve">    Müşteri Sözleşmelerinden Doğan Varlıklardaki Azalış (Artış) İle İlgili Düzeltmeler</t>
  </si>
  <si>
    <t xml:space="preserve">    İmtiyaz Sözleşmelerine İlişkin Finansal Varlıklardaki Azalış (Artış)</t>
  </si>
  <si>
    <t xml:space="preserve">    Türev Varlıklardaki Azalış (Artış)</t>
  </si>
  <si>
    <t xml:space="preserve">    Stoklardaki Azalışlar (Artışlar) İle İlgili Düzeltmeler</t>
  </si>
  <si>
    <t xml:space="preserve">    Canlı Varlıklardaki Azalış (Artış)</t>
  </si>
  <si>
    <t xml:space="preserve">    Peşin Ödenmiş Giderlerdeki Azalış (Artış)</t>
  </si>
  <si>
    <t xml:space="preserve">    Ticari Borçlardaki Artış (Azalış) ile İlgili Düzeltmeler</t>
  </si>
  <si>
    <t xml:space="preserve">    Finans Sektörü Faaliyetlerinden Borçlardaki Artış (Azalış)</t>
  </si>
  <si>
    <t xml:space="preserve">    Çalışanlara Sağlanan Faydalar Kapsamında Borçlardaki Artış (Azalış)</t>
  </si>
  <si>
    <t xml:space="preserve">    Müşteri Sözleşmelerinden Doğan Yükümlülüklerdeki Artış (Azalış) İle İlgili Düzeltmeler</t>
  </si>
  <si>
    <t xml:space="preserve">    Faaliyetler ile İlgili Diğer Borçlardaki Artış (Azalış) ile İlgili Düzeltmeler</t>
  </si>
  <si>
    <t xml:space="preserve">    Türev Yükümlülüklerdeki Artış (Azalış)</t>
  </si>
  <si>
    <t xml:space="preserve">    Devlet Teşvik ve Yardımlarındaki Artış (Azalış)</t>
  </si>
  <si>
    <t xml:space="preserve">    Ertelenmiş Gelirlerdeki Artış (Azalış)</t>
  </si>
  <si>
    <t xml:space="preserve">    İşletme Sermayesinde Gerçekleşen Diğer Artış (Azalış) ile İlgili Düzeltmeler</t>
  </si>
  <si>
    <t xml:space="preserve">    Faaliyetlerden Elde Edilen Nakit Akışları</t>
  </si>
  <si>
    <t xml:space="preserve">    Ödenen Temettüler</t>
  </si>
  <si>
    <t xml:space="preserve">    Alınan Temettüler</t>
  </si>
  <si>
    <t xml:space="preserve">    Ödenen Faiz</t>
  </si>
  <si>
    <t xml:space="preserve">    Alınan Faiz</t>
  </si>
  <si>
    <t xml:space="preserve">    Vergi İadeleri (Ödemeleri)</t>
  </si>
  <si>
    <t xml:space="preserve">    Katılım (Kar) Payı ve Diğer Finansal Araçlardan Nakit Çıkışları</t>
  </si>
  <si>
    <t xml:space="preserve">    Katılım (Kar) Payı ve Diğer Finansal Araçlardan Nakit Girişleri</t>
  </si>
  <si>
    <t xml:space="preserve">    Kira Ödemeleri</t>
  </si>
  <si>
    <t xml:space="preserve">    Alınan Kira</t>
  </si>
  <si>
    <t xml:space="preserve">    Başka İşletmelerin veya Fonların Paylarının veya Borçlanma Araçlarının Edinimi İçin Yapılan Nakit Çıkışları</t>
  </si>
  <si>
    <t xml:space="preserve">    Başka İşletmelerin veya Fonların Paylarının veya Borçlanma Araçlarının Satılması Sonucu Elde Edilen Nakit Girişleri</t>
  </si>
  <si>
    <t xml:space="preserve">    İştirakler, İş Ortaklıkları ve/veya Müşterek Faaliyetlerin Sermaye Artırımına Katılımdan Kaynaklanan Nakit Çıkışları</t>
  </si>
  <si>
    <t xml:space="preserve">    Çalışanlara Sağlanan Faydalara İlişkin Karşılıklar Kapsamında Yapılan Ödemeler</t>
  </si>
  <si>
    <t xml:space="preserve">    Diğer Karşılıklara İlişkin Ödemeler</t>
  </si>
  <si>
    <t xml:space="preserve">    Diğer Nakit Girişleri (Çıkışları)</t>
  </si>
  <si>
    <t xml:space="preserve">    Durdurulan Faaliyetlere İlişkin Net Nakit Akışları</t>
  </si>
  <si>
    <t xml:space="preserve">    Yatırım Faaliyetlerinden Kaynaklanan Nakit Akışları</t>
  </si>
  <si>
    <t xml:space="preserve">    Bağlı Ortaklıkların Kontrolünün Kaybı Sonucunu Doğuracak Satışlara İlişkin Nakit Girişleri</t>
  </si>
  <si>
    <t xml:space="preserve">    Bağlı Ortaklıkların Kontrolünün Kaybı Sonucunu Doğurmayan Satışlara İlişkin Nakit Girişleri</t>
  </si>
  <si>
    <t xml:space="preserve">    Bağlı Ortaklıkların Kontrolünün Elde Edilmesine Yönelik Alışlara İlişkin Nakit Çıkışları</t>
  </si>
  <si>
    <t xml:space="preserve">    Bağlı Ortaklıklarda İlave Pay Alımlarına ilişkin Nakit Çıkışları</t>
  </si>
  <si>
    <t xml:space="preserve">    İştiraklerin ve/veya İş Ortaklıklarının Pay Satışı veya Sermaye Azaltımı Sebebiyle Oluşan Nakit Girişleri</t>
  </si>
  <si>
    <t xml:space="preserve">    İştiraklar ve/veya İş Ortaklıkları Pay Alımı veya Sermaye Artırımı Sebebiyle Oluşan Nakit Çıkışları</t>
  </si>
  <si>
    <t xml:space="preserve">    İştirakler ve/veya İş Ortaklıkları Sermaye Avansı Ödemelerinden Nakit Çıkışları</t>
  </si>
  <si>
    <t xml:space="preserve">    Maddi ve Maddi Olmayan Duran Varlıkların Satışından Kaynaklanan Nakit Girişleri</t>
  </si>
  <si>
    <t xml:space="preserve">    Maddi ve Maddi Olmayan Duran Varlıkların Alımından Kaynaklanan Nakit Çıkışları</t>
  </si>
  <si>
    <t xml:space="preserve">    Yatırım Amaçlı Gayrimenkul Satımından Kaynaklanan Nakit Girişleri</t>
  </si>
  <si>
    <t xml:space="preserve">    Yatırım Amaçlı Gayrimenkul Alımından Kaynaklanan Nakit Çıkışları</t>
  </si>
  <si>
    <t xml:space="preserve">    Satış Amacıyla Elde Tutulan Duran Varlık Satışlarından Kaynaklanan Nakit Girişleri</t>
  </si>
  <si>
    <t xml:space="preserve">    Satış Amacıyla Elde Tutulan Duran Varlık Alımlarından Nakit Çıkışları</t>
  </si>
  <si>
    <t xml:space="preserve">    Canlı Varlık Satışından Kaynaklanan Nakit Girişleri</t>
  </si>
  <si>
    <t xml:space="preserve">    Canlı Varlık Alımından Kaynaklanan Nakit Çıkışları</t>
  </si>
  <si>
    <t xml:space="preserve">    Diğer Uzun Vadeli Varlıkların Satışından Kaynaklanan Nakit Girişleri</t>
  </si>
  <si>
    <t xml:space="preserve">    Diğer Uzun Vadeli Varlık Alımından Kaynaklanan Nakit Çıkışları</t>
  </si>
  <si>
    <t xml:space="preserve">    Verilen Nakit Avans ve Borçlar</t>
  </si>
  <si>
    <t xml:space="preserve">    Verilen Nakit Avans ve Borçlardan Geri Ödemeler</t>
  </si>
  <si>
    <t xml:space="preserve">    Türev Araçlardan Nakit Girişleri</t>
  </si>
  <si>
    <t xml:space="preserve">    Türev Araçlardan Nakit Çıkışları</t>
  </si>
  <si>
    <t xml:space="preserve">    Devlet Teşviklerinden Elde Edilen Nakit Girişleri</t>
  </si>
  <si>
    <t xml:space="preserve">    Finansman Faaliyetlerinden Nakit Akışları</t>
  </si>
  <si>
    <t xml:space="preserve">    Bağlı Ortaklıklardaki Kontrolün Kaybına Yol Açmayan Şekilde Ortaklık Payları Değişmelerinden Kaynaklanan Nakit Girişleri</t>
  </si>
  <si>
    <t xml:space="preserve">    Bağlı Ortaklıklardaki Kontrolün Kaybına Yol Açmayan Şekilde Ortaklık Payları Değişmelerinden Kaynaklanan Nakit Çıkışları</t>
  </si>
  <si>
    <t xml:space="preserve">    Pay ve Diğer Özkaynağa Dayalı Araçların İhracından Kaynaklanan Nakit Girişleri</t>
  </si>
  <si>
    <t xml:space="preserve">    Sermaye Avanslarından Nakit Girişleri</t>
  </si>
  <si>
    <t xml:space="preserve">    İşletmenin Kendi Paylarını ve Diğer Özkaynağa Dayalı Araçlarını Almasıyla İlgili Nakit Çıkışları</t>
  </si>
  <si>
    <t xml:space="preserve">    İşletmenin Kendi Paylarını ve Diğer Özkaynağa Dayalı Araçlarını Satmasından Kaynaklanan Nakit Girişleri</t>
  </si>
  <si>
    <t xml:space="preserve">    Ortak Kontrole Tabi İşletmelerin Birleşme Etkisinden Kaynaklanan Nakit Girişleri (Çıkışları)</t>
  </si>
  <si>
    <t xml:space="preserve">    Borçlanmadan Kaynaklanan Nakit Girişleri</t>
  </si>
  <si>
    <t xml:space="preserve">    Borç Ödemelerine İlişkin Nakit Çıkışları</t>
  </si>
  <si>
    <t xml:space="preserve">    İlişkili Taraflardan Alınan Diğer Borçlardaki Artış</t>
  </si>
  <si>
    <t xml:space="preserve">    İlişkili Taraflardan Alınan Diğer Borçlardaki Azalış</t>
  </si>
  <si>
    <t xml:space="preserve">    Kira Sözleşmelerinden Kaynaklanan Borç Ödemelerine İlişkin Nakit Çıkışları</t>
  </si>
  <si>
    <t xml:space="preserve">    Yabancı Para Çevrim Farklarının Etkisinden Önce Nakit ve Nakit Benzerlerindeki Net Artış (Azalış)</t>
  </si>
  <si>
    <t xml:space="preserve">    Yabancı Para Çevrim Farklarının Nakit ve Nakit Benzerleri Üzerindeki Etkisi</t>
  </si>
  <si>
    <t xml:space="preserve">    Nakit ve Nakit Benzerlerindeki Net Artış (Azalış)</t>
  </si>
  <si>
    <t xml:space="preserve">    Dönem Başı Nakit ve Nakit Benzerleri</t>
  </si>
  <si>
    <t xml:space="preserve">    Dönem Sonu Nakit ve Nakit Benzerleri</t>
  </si>
  <si>
    <t>Likidite Oranları</t>
  </si>
  <si>
    <t>Cari Oran</t>
  </si>
  <si>
    <t>Asit Test Oranı</t>
  </si>
  <si>
    <t>Nakit Oranı (Disponibilite Oranı)</t>
  </si>
  <si>
    <t>Verimlilik Oranları</t>
  </si>
  <si>
    <t>Ticari Alacak Devir Hızı</t>
  </si>
  <si>
    <t>Aktif Devir Hızı</t>
  </si>
  <si>
    <t>Özkaynak Devir Hızı (Hissedar Sermayesi Verimliliği)</t>
  </si>
  <si>
    <t>Karlılık Oranları</t>
  </si>
  <si>
    <t>Faaliyet Kâr Marjı (Operasyonel Verimlilik)</t>
  </si>
  <si>
    <t>Brüt Kâr Marjı</t>
  </si>
  <si>
    <t>Özkaynak Kârlılığı (ROE)</t>
  </si>
  <si>
    <t>Aktif Kârlılığı (ROA)</t>
  </si>
  <si>
    <t>Borçlanma (Finansman) Oranları</t>
  </si>
  <si>
    <t>Kaldıraç Oranı</t>
  </si>
  <si>
    <t>Özkaynak / Toplam Pasif Oranı</t>
  </si>
  <si>
    <t>Ortalama Tahsilat Süresi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</si>
</sst>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opLeftCell="A76" workbookViewId="0">
      <selection activeCell="A83" sqref="A83"/>
    </sheetView>
  </sheetViews>
  <sheetFormatPr defaultRowHeight="15.75" x14ac:dyDescent="0.25"/>
  <cols>
    <col min="1" max="1" width="76.625" bestFit="1" customWidth="1"/>
    <col min="2" max="8" width="20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</row>
    <row r="3" spans="1:8" x14ac:dyDescent="0.25">
      <c r="A3" t="s">
        <v>9</v>
      </c>
      <c r="B3">
        <v>11069874000</v>
      </c>
      <c r="C3">
        <v>7582454395.3884268</v>
      </c>
      <c r="D3">
        <v>23234838246.205723</v>
      </c>
      <c r="E3">
        <v>411992000</v>
      </c>
      <c r="F3">
        <v>588571000</v>
      </c>
      <c r="G3">
        <v>469786000</v>
      </c>
      <c r="H3">
        <v>562352000</v>
      </c>
    </row>
    <row r="4" spans="1:8" x14ac:dyDescent="0.25">
      <c r="A4" t="s">
        <v>10</v>
      </c>
    </row>
    <row r="5" spans="1:8" x14ac:dyDescent="0.25">
      <c r="A5" t="s">
        <v>11</v>
      </c>
      <c r="F5">
        <v>126108000</v>
      </c>
      <c r="G5">
        <v>0</v>
      </c>
    </row>
    <row r="6" spans="1:8" x14ac:dyDescent="0.25">
      <c r="A6" t="s">
        <v>12</v>
      </c>
    </row>
    <row r="7" spans="1:8" x14ac:dyDescent="0.25">
      <c r="A7" t="s">
        <v>13</v>
      </c>
      <c r="B7">
        <v>23862491000</v>
      </c>
      <c r="C7">
        <v>26165813675.841389</v>
      </c>
      <c r="D7">
        <v>15786532326.205511</v>
      </c>
      <c r="E7">
        <v>5572805000</v>
      </c>
      <c r="F7">
        <v>2943668000</v>
      </c>
      <c r="G7">
        <v>3009455000</v>
      </c>
      <c r="H7">
        <v>3512389000</v>
      </c>
    </row>
    <row r="8" spans="1:8" x14ac:dyDescent="0.25">
      <c r="A8" t="s">
        <v>14</v>
      </c>
    </row>
    <row r="9" spans="1:8" x14ac:dyDescent="0.25">
      <c r="A9" t="s">
        <v>15</v>
      </c>
    </row>
    <row r="10" spans="1:8" x14ac:dyDescent="0.25">
      <c r="A10" t="s">
        <v>16</v>
      </c>
      <c r="B10">
        <v>7259830000</v>
      </c>
      <c r="C10">
        <v>9232277442.0144901</v>
      </c>
      <c r="D10">
        <v>5169094583.3718758</v>
      </c>
      <c r="E10">
        <v>1193566000</v>
      </c>
      <c r="F10">
        <v>588922000</v>
      </c>
      <c r="G10">
        <v>1022446000</v>
      </c>
      <c r="H10">
        <v>458449000</v>
      </c>
    </row>
    <row r="11" spans="1:8" x14ac:dyDescent="0.25">
      <c r="A11" t="s">
        <v>17</v>
      </c>
    </row>
    <row r="12" spans="1:8" x14ac:dyDescent="0.25">
      <c r="A12" t="s">
        <v>18</v>
      </c>
      <c r="B12">
        <v>10116707000</v>
      </c>
      <c r="C12">
        <v>10038875825.20348</v>
      </c>
      <c r="D12">
        <v>9277309721.6599083</v>
      </c>
      <c r="E12">
        <v>3316298000</v>
      </c>
      <c r="F12">
        <v>2348112000</v>
      </c>
      <c r="G12">
        <v>1098550000</v>
      </c>
      <c r="H12">
        <v>791117000</v>
      </c>
    </row>
    <row r="13" spans="1:8" x14ac:dyDescent="0.25">
      <c r="A13" t="s">
        <v>19</v>
      </c>
      <c r="B13">
        <v>11195000</v>
      </c>
      <c r="C13">
        <v>960463295.71436548</v>
      </c>
      <c r="D13">
        <v>651176286.65469146</v>
      </c>
      <c r="E13">
        <v>1548306000</v>
      </c>
      <c r="F13">
        <v>36066000</v>
      </c>
      <c r="G13">
        <v>7829000</v>
      </c>
      <c r="H13">
        <v>313028000</v>
      </c>
    </row>
    <row r="14" spans="1:8" x14ac:dyDescent="0.25">
      <c r="A14" t="s">
        <v>20</v>
      </c>
      <c r="B14">
        <v>4496363000</v>
      </c>
      <c r="C14">
        <v>6648135394.01017</v>
      </c>
      <c r="D14">
        <v>5221393996.0739613</v>
      </c>
      <c r="E14">
        <v>447450000</v>
      </c>
      <c r="F14">
        <v>169539000</v>
      </c>
      <c r="G14">
        <v>131953000</v>
      </c>
      <c r="H14">
        <v>147956000</v>
      </c>
    </row>
    <row r="15" spans="1:8" x14ac:dyDescent="0.25">
      <c r="A15" t="s">
        <v>21</v>
      </c>
    </row>
    <row r="16" spans="1:8" x14ac:dyDescent="0.25">
      <c r="A16" t="s">
        <v>22</v>
      </c>
    </row>
    <row r="17" spans="1:8" x14ac:dyDescent="0.25">
      <c r="A17" t="s">
        <v>23</v>
      </c>
      <c r="B17">
        <v>1400669000</v>
      </c>
      <c r="C17">
        <v>2386924603.1401911</v>
      </c>
      <c r="D17">
        <v>1223619611.9835641</v>
      </c>
      <c r="E17">
        <v>65010000</v>
      </c>
      <c r="F17">
        <v>44112000</v>
      </c>
      <c r="G17">
        <v>41474000</v>
      </c>
      <c r="H17">
        <v>71355000</v>
      </c>
    </row>
    <row r="18" spans="1:8" x14ac:dyDescent="0.25">
      <c r="A18" t="s">
        <v>24</v>
      </c>
    </row>
    <row r="19" spans="1:8" x14ac:dyDescent="0.25">
      <c r="A19" t="s">
        <v>25</v>
      </c>
      <c r="B19">
        <v>37620000</v>
      </c>
      <c r="C19">
        <v>1594325924.8663652</v>
      </c>
      <c r="D19">
        <v>1229441326.4905508</v>
      </c>
      <c r="E19">
        <v>187648000</v>
      </c>
      <c r="F19">
        <v>14000</v>
      </c>
      <c r="G19">
        <v>60000</v>
      </c>
      <c r="H19">
        <v>8565000</v>
      </c>
    </row>
    <row r="20" spans="1:8" x14ac:dyDescent="0.25">
      <c r="A20" t="s">
        <v>26</v>
      </c>
    </row>
    <row r="21" spans="1:8" x14ac:dyDescent="0.25">
      <c r="A21" t="s">
        <v>27</v>
      </c>
      <c r="B21">
        <v>1703443000</v>
      </c>
      <c r="C21">
        <v>3927257333.2104077</v>
      </c>
      <c r="D21">
        <v>188912614.3230539</v>
      </c>
      <c r="E21">
        <v>52554000</v>
      </c>
      <c r="F21">
        <v>7758000</v>
      </c>
      <c r="G21">
        <v>247000</v>
      </c>
      <c r="H21">
        <v>6973000</v>
      </c>
    </row>
    <row r="22" spans="1:8" x14ac:dyDescent="0.25">
      <c r="A22" t="s">
        <v>28</v>
      </c>
    </row>
    <row r="23" spans="1:8" x14ac:dyDescent="0.25">
      <c r="A23" t="s">
        <v>29</v>
      </c>
    </row>
    <row r="24" spans="1:8" x14ac:dyDescent="0.25">
      <c r="A24" t="s">
        <v>30</v>
      </c>
      <c r="B24">
        <v>59958192000</v>
      </c>
      <c r="C24">
        <v>68536527889.389282</v>
      </c>
      <c r="D24">
        <v>61982318712.968842</v>
      </c>
      <c r="E24">
        <v>12795629000</v>
      </c>
      <c r="F24">
        <v>6852870000</v>
      </c>
      <c r="G24">
        <v>5781800000</v>
      </c>
      <c r="H24">
        <v>5872184000</v>
      </c>
    </row>
    <row r="25" spans="1:8" x14ac:dyDescent="0.25">
      <c r="A25" t="s">
        <v>31</v>
      </c>
    </row>
    <row r="26" spans="1:8" x14ac:dyDescent="0.25">
      <c r="A26" t="s">
        <v>11</v>
      </c>
    </row>
    <row r="27" spans="1:8" x14ac:dyDescent="0.25">
      <c r="A27" t="s">
        <v>32</v>
      </c>
    </row>
    <row r="28" spans="1:8" x14ac:dyDescent="0.25">
      <c r="A28" t="s">
        <v>13</v>
      </c>
      <c r="B28">
        <v>6560179000</v>
      </c>
      <c r="C28">
        <v>1386123629.450001</v>
      </c>
      <c r="D28">
        <v>302761160.31687981</v>
      </c>
      <c r="E28">
        <v>0</v>
      </c>
    </row>
    <row r="29" spans="1:8" x14ac:dyDescent="0.25">
      <c r="A29" t="s">
        <v>14</v>
      </c>
    </row>
    <row r="30" spans="1:8" x14ac:dyDescent="0.25">
      <c r="A30" t="s">
        <v>16</v>
      </c>
      <c r="B30">
        <v>7304782000</v>
      </c>
      <c r="C30">
        <v>3976135542.8954577</v>
      </c>
      <c r="D30">
        <v>13259012063.472767</v>
      </c>
      <c r="E30">
        <v>685077000</v>
      </c>
      <c r="F30">
        <v>933739000</v>
      </c>
      <c r="G30">
        <v>737736000</v>
      </c>
      <c r="H30">
        <v>983545000</v>
      </c>
    </row>
    <row r="31" spans="1:8" x14ac:dyDescent="0.25">
      <c r="A31" t="s">
        <v>17</v>
      </c>
      <c r="G31">
        <v>0</v>
      </c>
    </row>
    <row r="32" spans="1:8" x14ac:dyDescent="0.25">
      <c r="A32" t="s">
        <v>18</v>
      </c>
      <c r="B32">
        <v>40273714000</v>
      </c>
      <c r="C32">
        <v>43458581941.099998</v>
      </c>
      <c r="D32">
        <v>32725252029.536728</v>
      </c>
      <c r="E32">
        <v>9537341000</v>
      </c>
      <c r="F32">
        <v>9121848000</v>
      </c>
      <c r="G32">
        <v>9445286000</v>
      </c>
      <c r="H32">
        <v>8503518000</v>
      </c>
    </row>
    <row r="33" spans="1:8" x14ac:dyDescent="0.25">
      <c r="A33" t="s">
        <v>19</v>
      </c>
      <c r="C33">
        <v>7985163.8002644759</v>
      </c>
      <c r="D33">
        <v>32326013.133410059</v>
      </c>
      <c r="E33">
        <v>62210000</v>
      </c>
      <c r="F33">
        <v>63000</v>
      </c>
      <c r="G33">
        <v>960000</v>
      </c>
      <c r="H33">
        <v>0</v>
      </c>
    </row>
    <row r="34" spans="1:8" x14ac:dyDescent="0.25">
      <c r="A34" t="s">
        <v>20</v>
      </c>
    </row>
    <row r="35" spans="1:8" x14ac:dyDescent="0.25">
      <c r="A35" t="s">
        <v>33</v>
      </c>
    </row>
    <row r="36" spans="1:8" x14ac:dyDescent="0.25">
      <c r="A36" t="s">
        <v>22</v>
      </c>
    </row>
    <row r="37" spans="1:8" x14ac:dyDescent="0.25">
      <c r="A37" t="s">
        <v>34</v>
      </c>
    </row>
    <row r="38" spans="1:8" x14ac:dyDescent="0.25">
      <c r="A38" t="s">
        <v>35</v>
      </c>
    </row>
    <row r="39" spans="1:8" x14ac:dyDescent="0.25">
      <c r="A39" t="s">
        <v>36</v>
      </c>
      <c r="B39">
        <v>11614766000</v>
      </c>
      <c r="C39">
        <v>11100161731.180273</v>
      </c>
      <c r="D39">
        <v>9904415846.6854534</v>
      </c>
      <c r="E39">
        <v>1444088000</v>
      </c>
      <c r="F39">
        <v>902255000</v>
      </c>
      <c r="G39">
        <v>483543000</v>
      </c>
      <c r="H39">
        <v>358781000</v>
      </c>
    </row>
    <row r="40" spans="1:8" x14ac:dyDescent="0.25">
      <c r="A40" t="s">
        <v>37</v>
      </c>
      <c r="B40">
        <v>1330687000</v>
      </c>
      <c r="C40">
        <v>1498348782.9356875</v>
      </c>
      <c r="D40">
        <v>1586983203.1752517</v>
      </c>
      <c r="E40">
        <v>256196000</v>
      </c>
      <c r="F40">
        <v>140771000</v>
      </c>
      <c r="G40">
        <v>145483000</v>
      </c>
      <c r="H40">
        <v>0</v>
      </c>
    </row>
    <row r="41" spans="1:8" x14ac:dyDescent="0.25">
      <c r="A41" t="s">
        <v>38</v>
      </c>
      <c r="B41">
        <v>54049330000</v>
      </c>
      <c r="C41">
        <v>56911220297.453957</v>
      </c>
      <c r="D41">
        <v>59628794605.658875</v>
      </c>
      <c r="E41">
        <v>6225435000</v>
      </c>
      <c r="F41">
        <v>6357036000</v>
      </c>
      <c r="G41">
        <v>6548405000</v>
      </c>
      <c r="H41">
        <v>6745195000</v>
      </c>
    </row>
    <row r="42" spans="1:8" x14ac:dyDescent="0.25">
      <c r="A42" t="s">
        <v>23</v>
      </c>
      <c r="B42">
        <v>182666000</v>
      </c>
      <c r="C42">
        <v>171230660.33413422</v>
      </c>
      <c r="D42">
        <v>43726870.709591366</v>
      </c>
      <c r="E42">
        <v>3828000</v>
      </c>
      <c r="F42">
        <v>4507000</v>
      </c>
      <c r="G42">
        <v>1642000</v>
      </c>
      <c r="H42">
        <v>2575000</v>
      </c>
    </row>
    <row r="43" spans="1:8" x14ac:dyDescent="0.25">
      <c r="A43" t="s">
        <v>39</v>
      </c>
      <c r="B43">
        <v>28425313000</v>
      </c>
      <c r="C43">
        <v>35426763736.264923</v>
      </c>
      <c r="D43">
        <v>32957448484.790634</v>
      </c>
      <c r="E43">
        <v>318901000</v>
      </c>
      <c r="F43">
        <v>362026000</v>
      </c>
      <c r="G43">
        <v>244040000</v>
      </c>
      <c r="H43">
        <v>2847000</v>
      </c>
    </row>
    <row r="44" spans="1:8" x14ac:dyDescent="0.25">
      <c r="A44" t="s">
        <v>40</v>
      </c>
    </row>
    <row r="45" spans="1:8" x14ac:dyDescent="0.25">
      <c r="A45" t="s">
        <v>26</v>
      </c>
    </row>
    <row r="46" spans="1:8" x14ac:dyDescent="0.25">
      <c r="A46" t="s">
        <v>41</v>
      </c>
      <c r="B46">
        <v>24660000</v>
      </c>
      <c r="C46">
        <v>46471226.499785811</v>
      </c>
      <c r="D46">
        <v>35277298.959868342</v>
      </c>
      <c r="E46">
        <v>4936000</v>
      </c>
      <c r="F46">
        <v>390000</v>
      </c>
      <c r="G46">
        <v>6563000</v>
      </c>
      <c r="H46">
        <v>124165000</v>
      </c>
    </row>
    <row r="47" spans="1:8" x14ac:dyDescent="0.25">
      <c r="A47" t="s">
        <v>42</v>
      </c>
      <c r="B47">
        <v>149766097000</v>
      </c>
      <c r="C47">
        <v>153983022711.91449</v>
      </c>
      <c r="D47">
        <v>150475997576.43945</v>
      </c>
      <c r="E47">
        <v>18538012000</v>
      </c>
      <c r="F47">
        <v>17822635000</v>
      </c>
      <c r="G47">
        <v>17613658000</v>
      </c>
      <c r="H47">
        <v>16720626000</v>
      </c>
    </row>
    <row r="48" spans="1:8" x14ac:dyDescent="0.25">
      <c r="A48" t="s">
        <v>43</v>
      </c>
      <c r="B48">
        <v>209724289000</v>
      </c>
      <c r="C48">
        <v>222519550601.30377</v>
      </c>
      <c r="D48">
        <v>212458316289.40829</v>
      </c>
      <c r="E48">
        <v>31333641000</v>
      </c>
      <c r="F48">
        <v>24675505000</v>
      </c>
      <c r="G48">
        <v>23395458000</v>
      </c>
      <c r="H48">
        <v>22592810000</v>
      </c>
    </row>
    <row r="49" spans="1:8" x14ac:dyDescent="0.25">
      <c r="A49" t="s">
        <v>44</v>
      </c>
    </row>
    <row r="50" spans="1:8" x14ac:dyDescent="0.25">
      <c r="A50" t="s">
        <v>45</v>
      </c>
      <c r="B50">
        <v>34904641000</v>
      </c>
      <c r="C50">
        <v>33976453110.715019</v>
      </c>
      <c r="D50">
        <v>42110197773.144814</v>
      </c>
      <c r="E50">
        <v>6335137000</v>
      </c>
      <c r="F50">
        <v>2671915000</v>
      </c>
      <c r="G50">
        <v>3692016000</v>
      </c>
      <c r="H50">
        <v>3433809000</v>
      </c>
    </row>
    <row r="51" spans="1:8" x14ac:dyDescent="0.25">
      <c r="A51" t="s">
        <v>46</v>
      </c>
      <c r="B51">
        <v>192967000</v>
      </c>
      <c r="C51">
        <v>235703507.56365126</v>
      </c>
      <c r="D51">
        <v>229511324.19946435</v>
      </c>
      <c r="E51">
        <v>118387000</v>
      </c>
      <c r="F51">
        <v>68743000</v>
      </c>
      <c r="G51">
        <v>51184000</v>
      </c>
      <c r="H51">
        <v>44302000</v>
      </c>
    </row>
    <row r="52" spans="1:8" x14ac:dyDescent="0.25">
      <c r="A52" t="s">
        <v>47</v>
      </c>
      <c r="B52">
        <v>23159365000</v>
      </c>
      <c r="C52">
        <v>27304893091.687622</v>
      </c>
      <c r="D52">
        <v>18797463773.978416</v>
      </c>
      <c r="E52">
        <v>3981140000</v>
      </c>
      <c r="F52">
        <v>1914357000</v>
      </c>
      <c r="G52">
        <v>2611620000</v>
      </c>
      <c r="H52">
        <v>2480917000</v>
      </c>
    </row>
    <row r="53" spans="1:8" x14ac:dyDescent="0.25">
      <c r="A53" t="s">
        <v>48</v>
      </c>
    </row>
    <row r="54" spans="1:8" x14ac:dyDescent="0.25">
      <c r="A54" t="s">
        <v>49</v>
      </c>
      <c r="B54">
        <v>1449434000</v>
      </c>
      <c r="C54">
        <v>1127608035.0040045</v>
      </c>
      <c r="D54">
        <v>658775173.84827197</v>
      </c>
      <c r="E54">
        <v>81812000</v>
      </c>
      <c r="F54">
        <v>57939000</v>
      </c>
      <c r="G54">
        <v>52358000</v>
      </c>
      <c r="H54">
        <v>43217000</v>
      </c>
    </row>
    <row r="55" spans="1:8" x14ac:dyDescent="0.25">
      <c r="A55" t="s">
        <v>50</v>
      </c>
      <c r="B55">
        <v>15300792000</v>
      </c>
      <c r="C55">
        <v>15144445350.114546</v>
      </c>
      <c r="D55">
        <v>14902527887.844336</v>
      </c>
      <c r="E55">
        <v>2888202000</v>
      </c>
      <c r="F55">
        <v>2579077000</v>
      </c>
      <c r="G55">
        <v>2078343000</v>
      </c>
      <c r="H55">
        <v>223902000</v>
      </c>
    </row>
    <row r="56" spans="1:8" x14ac:dyDescent="0.25">
      <c r="A56" t="s">
        <v>51</v>
      </c>
    </row>
    <row r="57" spans="1:8" x14ac:dyDescent="0.25">
      <c r="A57" t="s">
        <v>52</v>
      </c>
    </row>
    <row r="58" spans="1:8" x14ac:dyDescent="0.25">
      <c r="A58" t="s">
        <v>19</v>
      </c>
      <c r="B58">
        <v>425217000</v>
      </c>
      <c r="C58">
        <v>76112238.53159748</v>
      </c>
      <c r="D58">
        <v>285779475.14762986</v>
      </c>
      <c r="E58">
        <v>43717000</v>
      </c>
      <c r="F58">
        <v>140060000</v>
      </c>
      <c r="G58">
        <v>66655000</v>
      </c>
      <c r="H58">
        <v>3582000</v>
      </c>
    </row>
    <row r="59" spans="1:8" x14ac:dyDescent="0.25">
      <c r="A59" t="s">
        <v>53</v>
      </c>
    </row>
    <row r="60" spans="1:8" x14ac:dyDescent="0.25">
      <c r="A60" t="s">
        <v>54</v>
      </c>
      <c r="B60">
        <v>62655000</v>
      </c>
      <c r="C60">
        <v>53239481.20541618</v>
      </c>
      <c r="D60">
        <v>96009438.172939345</v>
      </c>
      <c r="E60">
        <v>450000</v>
      </c>
      <c r="F60">
        <v>6964000</v>
      </c>
      <c r="G60">
        <v>8284000</v>
      </c>
      <c r="H60">
        <v>74752000</v>
      </c>
    </row>
    <row r="61" spans="1:8" x14ac:dyDescent="0.25">
      <c r="A61" t="s">
        <v>55</v>
      </c>
      <c r="B61">
        <v>311338000</v>
      </c>
      <c r="C61">
        <v>61621336.369223893</v>
      </c>
      <c r="D61">
        <v>5278682968.4894962</v>
      </c>
      <c r="E61">
        <v>93155000</v>
      </c>
      <c r="F61">
        <v>173075000</v>
      </c>
      <c r="G61">
        <v>79733000</v>
      </c>
      <c r="H61">
        <v>52416000</v>
      </c>
    </row>
    <row r="62" spans="1:8" x14ac:dyDescent="0.25">
      <c r="A62" t="s">
        <v>56</v>
      </c>
      <c r="B62">
        <v>1835792000</v>
      </c>
      <c r="C62">
        <v>1847861875.9605892</v>
      </c>
      <c r="D62">
        <v>1405389845.0827694</v>
      </c>
      <c r="E62">
        <v>369721000</v>
      </c>
      <c r="F62">
        <v>345547000</v>
      </c>
      <c r="G62">
        <v>289026000</v>
      </c>
      <c r="H62">
        <v>364105000</v>
      </c>
    </row>
    <row r="63" spans="1:8" x14ac:dyDescent="0.25">
      <c r="A63" t="s">
        <v>57</v>
      </c>
      <c r="B63">
        <v>1204799000</v>
      </c>
      <c r="C63">
        <v>1035937327.8463802</v>
      </c>
      <c r="D63">
        <v>2990737375.5768051</v>
      </c>
      <c r="E63">
        <v>344655000</v>
      </c>
      <c r="F63">
        <v>329933000</v>
      </c>
      <c r="G63">
        <v>305476000</v>
      </c>
      <c r="H63">
        <v>290905000</v>
      </c>
    </row>
    <row r="64" spans="1:8" x14ac:dyDescent="0.25">
      <c r="A64" t="s">
        <v>58</v>
      </c>
    </row>
    <row r="65" spans="1:8" x14ac:dyDescent="0.25">
      <c r="A65" t="s">
        <v>59</v>
      </c>
    </row>
    <row r="66" spans="1:8" x14ac:dyDescent="0.25">
      <c r="A66" t="s">
        <v>60</v>
      </c>
      <c r="B66">
        <v>78847000000</v>
      </c>
      <c r="C66">
        <v>80863875354.998047</v>
      </c>
      <c r="D66">
        <v>86755075035.48494</v>
      </c>
      <c r="E66">
        <v>14256376000</v>
      </c>
      <c r="F66">
        <v>8287610000</v>
      </c>
      <c r="G66">
        <v>9234695000</v>
      </c>
      <c r="H66">
        <v>7011907000</v>
      </c>
    </row>
    <row r="67" spans="1:8" x14ac:dyDescent="0.25">
      <c r="A67" t="s">
        <v>61</v>
      </c>
    </row>
    <row r="68" spans="1:8" x14ac:dyDescent="0.25">
      <c r="A68" t="s">
        <v>45</v>
      </c>
      <c r="B68">
        <v>28042228000</v>
      </c>
      <c r="C68">
        <v>22204424551.015999</v>
      </c>
      <c r="D68">
        <v>10890667515.123323</v>
      </c>
      <c r="E68">
        <v>4381083000</v>
      </c>
      <c r="F68">
        <v>7090385000</v>
      </c>
      <c r="G68">
        <v>5378462000</v>
      </c>
      <c r="H68">
        <v>5765047000</v>
      </c>
    </row>
    <row r="69" spans="1:8" x14ac:dyDescent="0.25">
      <c r="A69" t="s">
        <v>46</v>
      </c>
      <c r="B69">
        <v>812321000</v>
      </c>
      <c r="C69">
        <v>1296126026.4550855</v>
      </c>
      <c r="D69">
        <v>1413042637.0403042</v>
      </c>
      <c r="E69">
        <v>457604000</v>
      </c>
      <c r="F69">
        <v>340383000</v>
      </c>
      <c r="G69">
        <v>302714000</v>
      </c>
      <c r="H69">
        <v>321720000</v>
      </c>
    </row>
    <row r="70" spans="1:8" x14ac:dyDescent="0.25">
      <c r="A70" t="s">
        <v>47</v>
      </c>
    </row>
    <row r="71" spans="1:8" x14ac:dyDescent="0.25">
      <c r="A71" t="s">
        <v>48</v>
      </c>
    </row>
    <row r="72" spans="1:8" x14ac:dyDescent="0.25">
      <c r="A72" t="s">
        <v>49</v>
      </c>
    </row>
    <row r="73" spans="1:8" x14ac:dyDescent="0.25">
      <c r="A73" t="s">
        <v>50</v>
      </c>
      <c r="H73">
        <v>1693350000</v>
      </c>
    </row>
    <row r="74" spans="1:8" x14ac:dyDescent="0.25">
      <c r="A74" t="s">
        <v>51</v>
      </c>
    </row>
    <row r="75" spans="1:8" x14ac:dyDescent="0.25">
      <c r="A75" t="s">
        <v>53</v>
      </c>
    </row>
    <row r="76" spans="1:8" x14ac:dyDescent="0.25">
      <c r="A76" t="s">
        <v>52</v>
      </c>
    </row>
    <row r="77" spans="1:8" x14ac:dyDescent="0.25">
      <c r="A77" t="s">
        <v>19</v>
      </c>
      <c r="E77">
        <v>2419000</v>
      </c>
      <c r="F77">
        <v>1619000</v>
      </c>
      <c r="G77">
        <v>0</v>
      </c>
      <c r="H77">
        <v>7722000</v>
      </c>
    </row>
    <row r="78" spans="1:8" x14ac:dyDescent="0.25">
      <c r="A78" t="s">
        <v>53</v>
      </c>
    </row>
    <row r="79" spans="1:8" x14ac:dyDescent="0.25">
      <c r="A79" t="s">
        <v>54</v>
      </c>
      <c r="B79">
        <v>10910000</v>
      </c>
      <c r="C79">
        <v>5226423882.2931223</v>
      </c>
      <c r="D79">
        <v>0</v>
      </c>
      <c r="E79">
        <v>1062094000</v>
      </c>
      <c r="F79">
        <v>211044000</v>
      </c>
      <c r="G79">
        <v>0</v>
      </c>
    </row>
    <row r="80" spans="1:8" x14ac:dyDescent="0.25">
      <c r="A80" t="s">
        <v>62</v>
      </c>
      <c r="B80">
        <v>2310698000</v>
      </c>
      <c r="C80">
        <v>2272840833.9423742</v>
      </c>
      <c r="D80">
        <v>3200999645.4732223</v>
      </c>
      <c r="E80">
        <v>315419000</v>
      </c>
      <c r="F80">
        <v>224179000</v>
      </c>
      <c r="G80">
        <v>167216000</v>
      </c>
      <c r="H80">
        <v>115366000</v>
      </c>
    </row>
    <row r="81" spans="1:8" x14ac:dyDescent="0.25">
      <c r="A81" t="s">
        <v>63</v>
      </c>
    </row>
    <row r="82" spans="1:8" x14ac:dyDescent="0.25">
      <c r="A82" t="s">
        <v>64</v>
      </c>
      <c r="B82">
        <v>12830307000</v>
      </c>
      <c r="C82">
        <v>13333390598.994246</v>
      </c>
      <c r="D82">
        <v>11079583498.494122</v>
      </c>
      <c r="E82">
        <v>1504908000</v>
      </c>
      <c r="F82">
        <v>1366979000</v>
      </c>
      <c r="G82">
        <v>1477868000</v>
      </c>
      <c r="H82">
        <v>1378783000</v>
      </c>
    </row>
    <row r="83" spans="1:8" x14ac:dyDescent="0.25">
      <c r="A83" t="s">
        <v>65</v>
      </c>
      <c r="D83">
        <v>4787416.8486269619</v>
      </c>
      <c r="E83">
        <v>2716000</v>
      </c>
      <c r="F83">
        <v>0</v>
      </c>
    </row>
    <row r="84" spans="1:8" x14ac:dyDescent="0.25">
      <c r="A84" t="s">
        <v>66</v>
      </c>
      <c r="B84">
        <v>44006464000</v>
      </c>
      <c r="C84">
        <v>44333205892.700829</v>
      </c>
      <c r="D84">
        <v>26589080712.979599</v>
      </c>
      <c r="E84">
        <v>7726243000</v>
      </c>
      <c r="F84">
        <v>9234589000</v>
      </c>
      <c r="G84">
        <v>7326260000</v>
      </c>
      <c r="H84">
        <v>9281988000</v>
      </c>
    </row>
    <row r="85" spans="1:8" x14ac:dyDescent="0.25">
      <c r="A85" t="s">
        <v>67</v>
      </c>
    </row>
    <row r="86" spans="1:8" x14ac:dyDescent="0.25">
      <c r="A86" t="s">
        <v>68</v>
      </c>
      <c r="B86">
        <v>86870825000</v>
      </c>
      <c r="C86">
        <v>97322469353.604904</v>
      </c>
      <c r="D86">
        <v>99114160540.943771</v>
      </c>
      <c r="E86">
        <v>9351022000</v>
      </c>
      <c r="F86">
        <v>7153306000</v>
      </c>
      <c r="G86">
        <v>6834503000</v>
      </c>
      <c r="H86">
        <v>6298915000</v>
      </c>
    </row>
    <row r="87" spans="1:8" x14ac:dyDescent="0.25">
      <c r="A87" t="s">
        <v>69</v>
      </c>
      <c r="B87">
        <v>1181069000</v>
      </c>
      <c r="C87">
        <v>1181069000</v>
      </c>
      <c r="D87">
        <v>1181069000</v>
      </c>
      <c r="E87">
        <v>1181069000</v>
      </c>
      <c r="F87">
        <v>1181069000</v>
      </c>
      <c r="G87">
        <v>1181069000</v>
      </c>
      <c r="H87">
        <v>1181069000</v>
      </c>
    </row>
    <row r="88" spans="1:8" x14ac:dyDescent="0.25">
      <c r="A88" t="s">
        <v>70</v>
      </c>
      <c r="B88">
        <v>15934226000</v>
      </c>
      <c r="C88">
        <v>15934216048.991451</v>
      </c>
      <c r="D88">
        <v>15934215757.661156</v>
      </c>
      <c r="F88">
        <v>2416412000</v>
      </c>
      <c r="G88">
        <v>2626532000</v>
      </c>
      <c r="H88">
        <v>2784755000</v>
      </c>
    </row>
    <row r="89" spans="1:8" x14ac:dyDescent="0.25">
      <c r="A89" t="s">
        <v>71</v>
      </c>
    </row>
    <row r="90" spans="1:8" x14ac:dyDescent="0.25">
      <c r="A90" t="s">
        <v>72</v>
      </c>
    </row>
    <row r="91" spans="1:8" x14ac:dyDescent="0.25">
      <c r="A91" t="s">
        <v>73</v>
      </c>
    </row>
    <row r="92" spans="1:8" x14ac:dyDescent="0.25">
      <c r="A92" t="s">
        <v>74</v>
      </c>
    </row>
    <row r="93" spans="1:8" x14ac:dyDescent="0.25">
      <c r="A93" t="s">
        <v>75</v>
      </c>
    </row>
    <row r="94" spans="1:8" x14ac:dyDescent="0.25">
      <c r="A94" t="s">
        <v>76</v>
      </c>
      <c r="B94">
        <v>34630086000</v>
      </c>
      <c r="C94">
        <v>36581203275.055412</v>
      </c>
      <c r="D94">
        <v>37526428069.162842</v>
      </c>
      <c r="E94">
        <v>1954164000</v>
      </c>
    </row>
    <row r="95" spans="1:8" x14ac:dyDescent="0.25">
      <c r="A95" t="s">
        <v>77</v>
      </c>
    </row>
    <row r="96" spans="1:8" x14ac:dyDescent="0.25">
      <c r="A96" t="s">
        <v>78</v>
      </c>
    </row>
    <row r="97" spans="1:8" x14ac:dyDescent="0.25">
      <c r="A97" t="s">
        <v>79</v>
      </c>
      <c r="E97">
        <v>-3464000</v>
      </c>
      <c r="F97">
        <v>-3464000</v>
      </c>
      <c r="G97">
        <v>-3464000</v>
      </c>
      <c r="H97">
        <v>-3464000</v>
      </c>
    </row>
    <row r="98" spans="1:8" x14ac:dyDescent="0.25">
      <c r="A98" t="s">
        <v>80</v>
      </c>
      <c r="B98">
        <v>-34515000</v>
      </c>
      <c r="C98">
        <v>79785133.862286046</v>
      </c>
      <c r="D98">
        <v>2780173575.9070234</v>
      </c>
      <c r="E98">
        <v>986687000</v>
      </c>
      <c r="F98">
        <v>-62487000</v>
      </c>
      <c r="G98">
        <v>-2248000</v>
      </c>
      <c r="H98">
        <v>23359000</v>
      </c>
    </row>
    <row r="99" spans="1:8" x14ac:dyDescent="0.25">
      <c r="A99" t="s">
        <v>81</v>
      </c>
      <c r="B99">
        <v>4021804000</v>
      </c>
      <c r="C99">
        <v>4153733099.6144609</v>
      </c>
      <c r="D99">
        <v>3928580881.4604864</v>
      </c>
      <c r="E99">
        <v>394232000</v>
      </c>
      <c r="F99">
        <v>320115000</v>
      </c>
      <c r="G99">
        <v>251545000</v>
      </c>
      <c r="H99">
        <v>216612000</v>
      </c>
    </row>
    <row r="100" spans="1:8" x14ac:dyDescent="0.25">
      <c r="A100" t="s">
        <v>82</v>
      </c>
      <c r="B100">
        <v>26928000</v>
      </c>
      <c r="C100">
        <v>26928343.148758639</v>
      </c>
      <c r="D100">
        <v>26928798.642558265</v>
      </c>
      <c r="E100">
        <v>4340000</v>
      </c>
      <c r="F100">
        <v>4340000</v>
      </c>
      <c r="G100">
        <v>4340000</v>
      </c>
      <c r="H100">
        <v>4340000</v>
      </c>
    </row>
    <row r="101" spans="1:8" x14ac:dyDescent="0.25">
      <c r="A101" t="s">
        <v>83</v>
      </c>
    </row>
    <row r="102" spans="1:8" x14ac:dyDescent="0.25">
      <c r="A102" t="s">
        <v>84</v>
      </c>
    </row>
    <row r="103" spans="1:8" x14ac:dyDescent="0.25">
      <c r="A103" t="s">
        <v>85</v>
      </c>
      <c r="B103">
        <v>36773163000</v>
      </c>
      <c r="C103">
        <v>31755990704.371307</v>
      </c>
      <c r="D103">
        <v>2977355517.9253302</v>
      </c>
      <c r="E103">
        <v>2551626000</v>
      </c>
      <c r="F103">
        <v>2209638000</v>
      </c>
      <c r="G103">
        <v>1743107000</v>
      </c>
      <c r="H103">
        <v>1344547000</v>
      </c>
    </row>
    <row r="104" spans="1:8" x14ac:dyDescent="0.25">
      <c r="A104" t="s">
        <v>86</v>
      </c>
      <c r="B104">
        <v>-5661936000</v>
      </c>
      <c r="C104">
        <v>7609543748.5612116</v>
      </c>
      <c r="D104">
        <v>34759408940.184357</v>
      </c>
      <c r="E104">
        <v>2282368000</v>
      </c>
      <c r="F104">
        <v>1087683000</v>
      </c>
      <c r="G104">
        <v>1033622000</v>
      </c>
      <c r="H104">
        <v>747697000</v>
      </c>
    </row>
    <row r="105" spans="1:8" x14ac:dyDescent="0.25">
      <c r="A105" t="s">
        <v>87</v>
      </c>
    </row>
    <row r="106" spans="1:8" x14ac:dyDescent="0.25">
      <c r="A106" t="s">
        <v>88</v>
      </c>
      <c r="B106">
        <v>86870825000</v>
      </c>
      <c r="C106">
        <v>97322469353.604904</v>
      </c>
      <c r="D106">
        <v>99114160540.943771</v>
      </c>
      <c r="E106">
        <v>9351022000</v>
      </c>
      <c r="F106">
        <v>7153306000</v>
      </c>
      <c r="G106">
        <v>6834503000</v>
      </c>
      <c r="H106">
        <v>6298915000</v>
      </c>
    </row>
    <row r="107" spans="1:8" x14ac:dyDescent="0.25">
      <c r="A107" t="s">
        <v>89</v>
      </c>
      <c r="B107">
        <v>209724289000</v>
      </c>
      <c r="C107">
        <v>222519550601.30377</v>
      </c>
      <c r="D107">
        <v>212458316289.40829</v>
      </c>
      <c r="E107">
        <v>31333641000</v>
      </c>
      <c r="F107">
        <v>24675505000</v>
      </c>
      <c r="G107">
        <v>23395458000</v>
      </c>
      <c r="H107">
        <v>22592810000</v>
      </c>
    </row>
    <row r="108" spans="1:8" x14ac:dyDescent="0.25">
      <c r="A108" t="s">
        <v>90</v>
      </c>
      <c r="B108">
        <v>-406205000</v>
      </c>
      <c r="C108">
        <v>2145338396.0030546</v>
      </c>
      <c r="D108">
        <v>2963559267.4009619</v>
      </c>
      <c r="E108">
        <v>4721113000</v>
      </c>
    </row>
  </sheetData>
  <pageMargins left="0.7" right="0.7" top="0.75" bottom="0.75" header="0.3" footer="0.3"/>
  <ignoredErrors>
    <ignoredError sqref="A1:A108 B1:B108 C1:C108 D1:D108 E1:E108 F1:F108 G1:G108 H1:H1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opLeftCell="D1" workbookViewId="0">
      <selection activeCell="A43" sqref="A43"/>
    </sheetView>
  </sheetViews>
  <sheetFormatPr defaultRowHeight="15.75" x14ac:dyDescent="0.25"/>
  <cols>
    <col min="1" max="1" width="156.125" bestFit="1" customWidth="1"/>
    <col min="2" max="8" width="20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91</v>
      </c>
    </row>
    <row r="3" spans="1:8" x14ac:dyDescent="0.25">
      <c r="A3" t="s">
        <v>92</v>
      </c>
      <c r="B3">
        <v>222362752506.16678</v>
      </c>
      <c r="C3">
        <v>284119611479.30939</v>
      </c>
      <c r="D3">
        <v>275103488408.52325</v>
      </c>
      <c r="E3">
        <v>32994330000</v>
      </c>
      <c r="F3">
        <v>21757203000</v>
      </c>
      <c r="G3">
        <v>19453085000</v>
      </c>
      <c r="H3">
        <v>18346787000</v>
      </c>
    </row>
    <row r="4" spans="1:8" x14ac:dyDescent="0.25">
      <c r="A4" t="s">
        <v>93</v>
      </c>
    </row>
    <row r="5" spans="1:8" x14ac:dyDescent="0.25">
      <c r="A5" t="s">
        <v>94</v>
      </c>
    </row>
    <row r="6" spans="1:8" x14ac:dyDescent="0.25">
      <c r="A6" t="s">
        <v>95</v>
      </c>
    </row>
    <row r="7" spans="1:8" x14ac:dyDescent="0.25">
      <c r="A7" t="s">
        <v>96</v>
      </c>
      <c r="B7">
        <v>-172514516930.06277</v>
      </c>
      <c r="C7">
        <v>-241072481320.69437</v>
      </c>
      <c r="D7">
        <v>-236023065167.20087</v>
      </c>
      <c r="E7">
        <v>-24712503000</v>
      </c>
      <c r="F7">
        <v>-16117831000</v>
      </c>
      <c r="G7">
        <v>-14108614000</v>
      </c>
      <c r="H7">
        <v>-12380265000</v>
      </c>
    </row>
    <row r="8" spans="1:8" x14ac:dyDescent="0.25">
      <c r="A8" t="s">
        <v>97</v>
      </c>
      <c r="B8">
        <v>49848235576.104004</v>
      </c>
      <c r="C8">
        <v>43047130158.615036</v>
      </c>
      <c r="D8">
        <v>39080423241.32238</v>
      </c>
      <c r="E8">
        <v>8281827000</v>
      </c>
      <c r="F8">
        <v>5639372000</v>
      </c>
      <c r="G8">
        <v>5344471000</v>
      </c>
      <c r="H8">
        <v>5966522000</v>
      </c>
    </row>
    <row r="9" spans="1:8" x14ac:dyDescent="0.25">
      <c r="A9" t="s">
        <v>98</v>
      </c>
    </row>
    <row r="10" spans="1:8" x14ac:dyDescent="0.25">
      <c r="A10" t="s">
        <v>99</v>
      </c>
    </row>
    <row r="11" spans="1:8" x14ac:dyDescent="0.25">
      <c r="A11" t="s">
        <v>100</v>
      </c>
    </row>
    <row r="12" spans="1:8" x14ac:dyDescent="0.25">
      <c r="A12" t="s">
        <v>101</v>
      </c>
    </row>
    <row r="13" spans="1:8" x14ac:dyDescent="0.25">
      <c r="A13" t="s">
        <v>102</v>
      </c>
      <c r="B13">
        <v>49848235576.104004</v>
      </c>
      <c r="C13">
        <v>43047130158.615036</v>
      </c>
      <c r="D13">
        <v>39080423241.32238</v>
      </c>
      <c r="E13">
        <v>8281827000</v>
      </c>
      <c r="F13">
        <v>5639372000</v>
      </c>
      <c r="G13">
        <v>5344471000</v>
      </c>
      <c r="H13">
        <v>5966522000</v>
      </c>
    </row>
    <row r="15" spans="1:8" x14ac:dyDescent="0.25">
      <c r="A15" t="s">
        <v>103</v>
      </c>
      <c r="B15">
        <v>-18923398450.325008</v>
      </c>
      <c r="C15">
        <v>-19374056173.660389</v>
      </c>
      <c r="D15">
        <v>-15461926260.296442</v>
      </c>
      <c r="E15">
        <v>-3382729000</v>
      </c>
      <c r="F15">
        <v>-2543194000</v>
      </c>
      <c r="G15">
        <v>-2170485000</v>
      </c>
      <c r="H15">
        <v>-1848857000</v>
      </c>
    </row>
    <row r="16" spans="1:8" x14ac:dyDescent="0.25">
      <c r="A16" t="s">
        <v>104</v>
      </c>
    </row>
    <row r="17" spans="1:8" x14ac:dyDescent="0.25">
      <c r="A17" t="s">
        <v>105</v>
      </c>
    </row>
    <row r="18" spans="1:8" x14ac:dyDescent="0.25">
      <c r="A18" t="s">
        <v>106</v>
      </c>
      <c r="B18">
        <v>8995640543.0072079</v>
      </c>
      <c r="C18">
        <v>12296556048.622675</v>
      </c>
      <c r="D18">
        <v>14503236771.477591</v>
      </c>
      <c r="E18">
        <v>831971000</v>
      </c>
      <c r="F18">
        <v>646102000</v>
      </c>
      <c r="G18">
        <v>552300000</v>
      </c>
      <c r="H18">
        <v>373549000</v>
      </c>
    </row>
    <row r="19" spans="1:8" x14ac:dyDescent="0.25">
      <c r="A19" t="s">
        <v>107</v>
      </c>
      <c r="B19">
        <v>-7720099298.1021032</v>
      </c>
      <c r="C19">
        <v>-10877004171.358328</v>
      </c>
      <c r="D19">
        <v>-8182630305.0532961</v>
      </c>
      <c r="E19">
        <v>-1216478000</v>
      </c>
      <c r="F19">
        <v>-1004435000</v>
      </c>
      <c r="G19">
        <v>-662080000</v>
      </c>
      <c r="H19">
        <v>-1680023000</v>
      </c>
    </row>
    <row r="20" spans="1:8" x14ac:dyDescent="0.25">
      <c r="A20" t="s">
        <v>108</v>
      </c>
    </row>
    <row r="21" spans="1:8" x14ac:dyDescent="0.25">
      <c r="A21" t="s">
        <v>109</v>
      </c>
      <c r="B21">
        <v>32200378370.684101</v>
      </c>
      <c r="C21">
        <v>25092625862.218994</v>
      </c>
      <c r="D21">
        <v>29939103447.45023</v>
      </c>
      <c r="E21">
        <v>4514591000</v>
      </c>
      <c r="F21">
        <v>2737845000</v>
      </c>
      <c r="G21">
        <v>3064206000</v>
      </c>
      <c r="H21">
        <v>2811191000</v>
      </c>
    </row>
    <row r="23" spans="1:8" x14ac:dyDescent="0.25">
      <c r="A23" t="s">
        <v>110</v>
      </c>
    </row>
    <row r="24" spans="1:8" x14ac:dyDescent="0.25">
      <c r="A24" t="s">
        <v>111</v>
      </c>
    </row>
    <row r="25" spans="1:8" x14ac:dyDescent="0.25">
      <c r="A25" t="s">
        <v>112</v>
      </c>
    </row>
    <row r="26" spans="1:8" x14ac:dyDescent="0.25">
      <c r="A26" t="s">
        <v>113</v>
      </c>
    </row>
    <row r="27" spans="1:8" x14ac:dyDescent="0.25">
      <c r="A27" t="s">
        <v>114</v>
      </c>
    </row>
    <row r="28" spans="1:8" x14ac:dyDescent="0.25">
      <c r="A28" t="s">
        <v>115</v>
      </c>
    </row>
    <row r="29" spans="1:8" x14ac:dyDescent="0.25">
      <c r="A29" t="s">
        <v>116</v>
      </c>
    </row>
    <row r="30" spans="1:8" x14ac:dyDescent="0.25">
      <c r="A30" t="s">
        <v>117</v>
      </c>
    </row>
    <row r="31" spans="1:8" x14ac:dyDescent="0.25">
      <c r="A31" t="s">
        <v>118</v>
      </c>
    </row>
    <row r="32" spans="1:8" x14ac:dyDescent="0.25">
      <c r="A32" t="s">
        <v>119</v>
      </c>
    </row>
    <row r="33" spans="1:8" x14ac:dyDescent="0.25">
      <c r="A33" t="s">
        <v>120</v>
      </c>
      <c r="B33">
        <v>32200378370.684101</v>
      </c>
      <c r="C33">
        <v>25092625862.218994</v>
      </c>
      <c r="D33">
        <v>29939103447.45023</v>
      </c>
      <c r="E33">
        <v>4514591000</v>
      </c>
      <c r="F33">
        <v>2737845000</v>
      </c>
      <c r="G33">
        <v>3064206000</v>
      </c>
      <c r="H33">
        <v>2811191000</v>
      </c>
    </row>
    <row r="35" spans="1:8" x14ac:dyDescent="0.25">
      <c r="A35" t="s">
        <v>121</v>
      </c>
      <c r="B35">
        <v>3307975445.1472316</v>
      </c>
      <c r="C35">
        <v>3308052449.9413314</v>
      </c>
      <c r="D35">
        <v>842219823.67778504</v>
      </c>
      <c r="E35">
        <v>108090000</v>
      </c>
      <c r="F35">
        <v>64091000</v>
      </c>
      <c r="G35">
        <v>170627000</v>
      </c>
      <c r="H35">
        <v>104870000</v>
      </c>
    </row>
    <row r="36" spans="1:8" x14ac:dyDescent="0.25">
      <c r="A36" t="s">
        <v>122</v>
      </c>
      <c r="B36">
        <v>-26948252388.251289</v>
      </c>
      <c r="C36">
        <v>-16077893963.971615</v>
      </c>
      <c r="D36">
        <v>-13745017415.27821</v>
      </c>
      <c r="E36">
        <v>-1479567000</v>
      </c>
      <c r="F36">
        <v>-1389230000</v>
      </c>
      <c r="G36">
        <v>-1843477000</v>
      </c>
      <c r="H36">
        <v>-1594065000</v>
      </c>
    </row>
    <row r="37" spans="1:8" x14ac:dyDescent="0.25">
      <c r="A37" t="s">
        <v>123</v>
      </c>
      <c r="B37">
        <v>-5359925693.7363806</v>
      </c>
      <c r="C37">
        <v>-3447918824.2908497</v>
      </c>
      <c r="D37">
        <v>-10013298416.300058</v>
      </c>
    </row>
    <row r="38" spans="1:8" x14ac:dyDescent="0.25">
      <c r="A38" t="s">
        <v>124</v>
      </c>
      <c r="B38">
        <v>3200175733.8436613</v>
      </c>
      <c r="C38">
        <v>8874865523.8978596</v>
      </c>
      <c r="D38">
        <v>7023007439.5497417</v>
      </c>
      <c r="E38">
        <v>3143114000</v>
      </c>
      <c r="F38">
        <v>1412706000</v>
      </c>
      <c r="G38">
        <v>1391356000</v>
      </c>
      <c r="H38">
        <v>1321996000</v>
      </c>
    </row>
    <row r="40" spans="1:8" x14ac:dyDescent="0.25">
      <c r="A40" t="s">
        <v>125</v>
      </c>
      <c r="B40">
        <v>-8862108396.3420315</v>
      </c>
      <c r="C40">
        <v>-1265321775.3366487</v>
      </c>
      <c r="D40">
        <v>27736401500.634624</v>
      </c>
      <c r="E40">
        <v>-860746000</v>
      </c>
      <c r="F40">
        <v>-325023000</v>
      </c>
      <c r="G40">
        <v>-357734000</v>
      </c>
      <c r="H40">
        <v>-574299000</v>
      </c>
    </row>
    <row r="41" spans="1:8" x14ac:dyDescent="0.25">
      <c r="A41" t="s">
        <v>126</v>
      </c>
      <c r="B41">
        <v>-2324180863.5600004</v>
      </c>
      <c r="C41">
        <v>-630138397.29191113</v>
      </c>
      <c r="D41">
        <v>-7628386575.6542511</v>
      </c>
      <c r="E41">
        <v>-989969000</v>
      </c>
      <c r="F41">
        <v>-537986000</v>
      </c>
      <c r="G41">
        <v>-492099000</v>
      </c>
      <c r="H41">
        <v>-85949000</v>
      </c>
    </row>
    <row r="42" spans="1:8" x14ac:dyDescent="0.25">
      <c r="A42" t="s">
        <v>127</v>
      </c>
      <c r="B42">
        <v>-6537927532.7820301</v>
      </c>
      <c r="C42">
        <v>-635183378.04473746</v>
      </c>
      <c r="D42">
        <v>35364788076.288872</v>
      </c>
      <c r="E42">
        <v>129223000</v>
      </c>
      <c r="F42">
        <v>212963000</v>
      </c>
      <c r="G42">
        <v>134365000</v>
      </c>
      <c r="H42">
        <v>-488350000</v>
      </c>
    </row>
    <row r="43" spans="1:8" x14ac:dyDescent="0.25">
      <c r="A43" t="s">
        <v>128</v>
      </c>
      <c r="B43">
        <v>-5661932662.4983711</v>
      </c>
      <c r="C43">
        <v>7609543748.5612116</v>
      </c>
      <c r="D43">
        <v>34759408940.184357</v>
      </c>
      <c r="E43">
        <v>2282368000</v>
      </c>
      <c r="F43">
        <v>1087683000</v>
      </c>
      <c r="G43">
        <v>1033622000</v>
      </c>
      <c r="H43">
        <v>747697000</v>
      </c>
    </row>
    <row r="44" spans="1:8" x14ac:dyDescent="0.25">
      <c r="A44" t="s">
        <v>129</v>
      </c>
    </row>
    <row r="46" spans="1:8" x14ac:dyDescent="0.25">
      <c r="A46" t="s">
        <v>130</v>
      </c>
      <c r="B46">
        <v>-5661932662.4983711</v>
      </c>
      <c r="C46">
        <v>7609543748.5612116</v>
      </c>
      <c r="D46">
        <v>34759408940.184357</v>
      </c>
      <c r="E46">
        <v>2282368000</v>
      </c>
      <c r="F46">
        <v>1087683000</v>
      </c>
      <c r="G46">
        <v>1033622000</v>
      </c>
      <c r="H46">
        <v>747697000</v>
      </c>
    </row>
    <row r="47" spans="1:8" x14ac:dyDescent="0.25">
      <c r="A47" t="s">
        <v>87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 t="s">
        <v>131</v>
      </c>
      <c r="B48">
        <v>-5661932662.4983711</v>
      </c>
      <c r="C48">
        <v>7609543748.5612116</v>
      </c>
      <c r="D48">
        <v>34759408940.184357</v>
      </c>
      <c r="E48">
        <v>2282368000</v>
      </c>
      <c r="F48">
        <v>1087683000</v>
      </c>
      <c r="G48">
        <v>1033622000</v>
      </c>
      <c r="H48">
        <v>747697000</v>
      </c>
    </row>
    <row r="50" spans="1:8" x14ac:dyDescent="0.25">
      <c r="A50" t="s">
        <v>132</v>
      </c>
      <c r="B50">
        <v>5537942109.8657131</v>
      </c>
      <c r="C50">
        <v>5606605884.6771336</v>
      </c>
      <c r="D50">
        <v>5067768787.8540154</v>
      </c>
      <c r="E50">
        <v>472588000</v>
      </c>
      <c r="F50">
        <v>444078000</v>
      </c>
      <c r="G50">
        <v>372867000</v>
      </c>
      <c r="H50">
        <v>258182000</v>
      </c>
    </row>
  </sheetData>
  <pageMargins left="0.7" right="0.7" top="0.75" bottom="0.75" header="0.3" footer="0.3"/>
  <ignoredErrors>
    <ignoredError sqref="A1:A50 B1:B50 C1:C50 D1:D50 E1:E50 F1:F50 G1:G50 H1:H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0"/>
  <sheetViews>
    <sheetView topLeftCell="A71" workbookViewId="0">
      <selection activeCell="A88" sqref="A88"/>
    </sheetView>
  </sheetViews>
  <sheetFormatPr defaultRowHeight="15.75" x14ac:dyDescent="0.25"/>
  <cols>
    <col min="1" max="1" width="130.25" bestFit="1" customWidth="1"/>
    <col min="2" max="8" width="20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91</v>
      </c>
    </row>
    <row r="3" spans="1:8" x14ac:dyDescent="0.25">
      <c r="A3" t="s">
        <v>133</v>
      </c>
      <c r="B3">
        <v>28728352378.88287</v>
      </c>
      <c r="C3">
        <v>10899085879.436031</v>
      </c>
      <c r="D3">
        <v>32657256223.380917</v>
      </c>
      <c r="E3">
        <v>5057411000</v>
      </c>
      <c r="F3">
        <v>3870421000</v>
      </c>
      <c r="G3">
        <v>3712134000</v>
      </c>
      <c r="H3">
        <v>2086590000</v>
      </c>
    </row>
    <row r="4" spans="1:8" x14ac:dyDescent="0.25">
      <c r="A4" t="s">
        <v>130</v>
      </c>
      <c r="B4">
        <v>-5661932662.4983711</v>
      </c>
      <c r="C4">
        <v>7609543748.5612116</v>
      </c>
      <c r="D4">
        <v>34759408940.184357</v>
      </c>
      <c r="E4">
        <v>2282368000</v>
      </c>
      <c r="F4">
        <v>1087683000</v>
      </c>
      <c r="G4">
        <v>1033622000</v>
      </c>
      <c r="H4">
        <v>747697000</v>
      </c>
    </row>
    <row r="5" spans="1:8" x14ac:dyDescent="0.25">
      <c r="A5" t="s">
        <v>134</v>
      </c>
      <c r="B5">
        <v>16467698065.400162</v>
      </c>
      <c r="C5">
        <v>-2990715693.4570041</v>
      </c>
      <c r="D5">
        <v>-24622505215.61488</v>
      </c>
      <c r="E5">
        <v>680109000</v>
      </c>
      <c r="F5">
        <v>1211934000</v>
      </c>
      <c r="G5">
        <v>1087976000</v>
      </c>
      <c r="H5">
        <v>2395079000</v>
      </c>
    </row>
    <row r="6" spans="1:8" x14ac:dyDescent="0.25">
      <c r="A6" t="s">
        <v>135</v>
      </c>
      <c r="B6">
        <v>5537942109.8657131</v>
      </c>
      <c r="C6">
        <v>5606605884.6771336</v>
      </c>
      <c r="D6">
        <v>5067768787.8540154</v>
      </c>
      <c r="E6">
        <v>472588000</v>
      </c>
      <c r="F6">
        <v>444078000</v>
      </c>
      <c r="G6">
        <v>372867000</v>
      </c>
      <c r="H6">
        <v>258182000</v>
      </c>
    </row>
    <row r="7" spans="1:8" x14ac:dyDescent="0.25">
      <c r="A7" t="s">
        <v>136</v>
      </c>
      <c r="B7">
        <v>2980280377.117208</v>
      </c>
      <c r="C7">
        <v>4651465253.6700754</v>
      </c>
      <c r="D7">
        <v>4118088132.7109036</v>
      </c>
      <c r="E7">
        <v>570085000</v>
      </c>
      <c r="F7">
        <v>854429000</v>
      </c>
      <c r="G7">
        <v>603686000</v>
      </c>
      <c r="H7">
        <v>1344756000</v>
      </c>
    </row>
    <row r="8" spans="1:8" x14ac:dyDescent="0.25">
      <c r="A8" t="s">
        <v>137</v>
      </c>
      <c r="B8">
        <v>2961024511.6350975</v>
      </c>
      <c r="C8">
        <v>2780622113.6279821</v>
      </c>
      <c r="D8">
        <v>3544782331.1587734</v>
      </c>
      <c r="E8">
        <v>179679000</v>
      </c>
      <c r="F8">
        <v>161897000</v>
      </c>
      <c r="G8">
        <v>120251000</v>
      </c>
      <c r="H8">
        <v>246755000</v>
      </c>
    </row>
    <row r="9" spans="1:8" x14ac:dyDescent="0.25">
      <c r="A9" t="s">
        <v>138</v>
      </c>
    </row>
    <row r="10" spans="1:8" x14ac:dyDescent="0.25">
      <c r="A10" t="s">
        <v>139</v>
      </c>
    </row>
    <row r="11" spans="1:8" x14ac:dyDescent="0.25">
      <c r="A11" t="s">
        <v>140</v>
      </c>
    </row>
    <row r="12" spans="1:8" x14ac:dyDescent="0.25">
      <c r="A12" t="s">
        <v>141</v>
      </c>
      <c r="B12">
        <v>23083258098.027603</v>
      </c>
      <c r="C12">
        <v>12508103385.625153</v>
      </c>
      <c r="D12">
        <v>12037306070.609556</v>
      </c>
      <c r="E12">
        <v>1308716000</v>
      </c>
      <c r="F12">
        <v>1286381000</v>
      </c>
      <c r="G12">
        <v>1707923000</v>
      </c>
      <c r="H12">
        <v>1428403000</v>
      </c>
    </row>
    <row r="13" spans="1:8" x14ac:dyDescent="0.25">
      <c r="A13" t="s">
        <v>142</v>
      </c>
    </row>
    <row r="14" spans="1:8" x14ac:dyDescent="0.25">
      <c r="A14" t="s">
        <v>143</v>
      </c>
    </row>
    <row r="15" spans="1:8" x14ac:dyDescent="0.25">
      <c r="A15" t="s">
        <v>144</v>
      </c>
      <c r="B15">
        <v>-91838717.61747779</v>
      </c>
      <c r="C15">
        <v>974586674.99580944</v>
      </c>
      <c r="D15">
        <v>-177749274.61304307</v>
      </c>
      <c r="E15">
        <v>299533000</v>
      </c>
      <c r="F15">
        <v>107406000</v>
      </c>
      <c r="G15">
        <v>-111471000</v>
      </c>
      <c r="H15">
        <v>25528000</v>
      </c>
    </row>
    <row r="16" spans="1:8" x14ac:dyDescent="0.25">
      <c r="A16" t="s">
        <v>145</v>
      </c>
    </row>
    <row r="17" spans="1:8" x14ac:dyDescent="0.25">
      <c r="A17" t="s">
        <v>146</v>
      </c>
    </row>
    <row r="18" spans="1:8" x14ac:dyDescent="0.25">
      <c r="A18" t="s">
        <v>147</v>
      </c>
      <c r="B18">
        <v>907642673.91927886</v>
      </c>
      <c r="C18">
        <v>-909668133.35195839</v>
      </c>
      <c r="D18">
        <v>1056299224.671665</v>
      </c>
      <c r="E18">
        <v>-310479000</v>
      </c>
      <c r="F18">
        <v>-30148000</v>
      </c>
      <c r="G18">
        <v>67730000</v>
      </c>
      <c r="H18">
        <v>35264000</v>
      </c>
    </row>
    <row r="19" spans="1:8" x14ac:dyDescent="0.25">
      <c r="A19" t="s">
        <v>148</v>
      </c>
    </row>
    <row r="20" spans="1:8" x14ac:dyDescent="0.25">
      <c r="A20" t="s">
        <v>149</v>
      </c>
      <c r="B20">
        <v>8862108396.3420315</v>
      </c>
      <c r="C20">
        <v>1265321775.3366487</v>
      </c>
      <c r="D20">
        <v>-27736401500.634624</v>
      </c>
      <c r="E20">
        <v>860746000</v>
      </c>
      <c r="F20">
        <v>325023000</v>
      </c>
      <c r="G20">
        <v>357734000</v>
      </c>
      <c r="H20">
        <v>574299000</v>
      </c>
    </row>
    <row r="21" spans="1:8" x14ac:dyDescent="0.25">
      <c r="A21" t="s">
        <v>150</v>
      </c>
    </row>
    <row r="22" spans="1:8" x14ac:dyDescent="0.25">
      <c r="A22" t="s">
        <v>151</v>
      </c>
    </row>
    <row r="23" spans="1:8" x14ac:dyDescent="0.25">
      <c r="A23" t="s">
        <v>152</v>
      </c>
    </row>
    <row r="24" spans="1:8" x14ac:dyDescent="0.25">
      <c r="A24" t="s">
        <v>153</v>
      </c>
    </row>
    <row r="25" spans="1:8" x14ac:dyDescent="0.25">
      <c r="A25" t="s">
        <v>154</v>
      </c>
    </row>
    <row r="26" spans="1:8" x14ac:dyDescent="0.25">
      <c r="A26" t="s">
        <v>155</v>
      </c>
    </row>
    <row r="27" spans="1:8" x14ac:dyDescent="0.25">
      <c r="A27" t="s">
        <v>156</v>
      </c>
      <c r="B27">
        <v>-28295640272.7906</v>
      </c>
      <c r="C27">
        <v>-26824003986.23233</v>
      </c>
      <c r="D27">
        <v>-22532598987.372139</v>
      </c>
      <c r="E27">
        <v>-2700759000</v>
      </c>
      <c r="F27">
        <v>-1937132000</v>
      </c>
      <c r="G27">
        <v>-2030744000</v>
      </c>
      <c r="H27">
        <v>-1518108000</v>
      </c>
    </row>
    <row r="28" spans="1:8" x14ac:dyDescent="0.25">
      <c r="A28" t="s">
        <v>157</v>
      </c>
      <c r="B28">
        <v>-6320245480.5162878</v>
      </c>
      <c r="C28">
        <v>-8108475310.6218929</v>
      </c>
      <c r="D28">
        <v>-5616018981.3109741</v>
      </c>
      <c r="E28">
        <v>-1113625000</v>
      </c>
      <c r="F28">
        <v>-368059000</v>
      </c>
      <c r="G28">
        <v>166960000</v>
      </c>
      <c r="H28">
        <v>-2573989000</v>
      </c>
    </row>
    <row r="29" spans="1:8" x14ac:dyDescent="0.25">
      <c r="A29" t="s">
        <v>158</v>
      </c>
    </row>
    <row r="30" spans="1:8" x14ac:dyDescent="0.25">
      <c r="A30" t="s">
        <v>159</v>
      </c>
    </row>
    <row r="31" spans="1:8" x14ac:dyDescent="0.25">
      <c r="A31" t="s">
        <v>160</v>
      </c>
      <c r="B31">
        <v>-10904431878.92943</v>
      </c>
      <c r="C31">
        <v>-19879929834.583076</v>
      </c>
      <c r="D31">
        <v>-5109162592.9987431</v>
      </c>
      <c r="E31">
        <v>-3362830000</v>
      </c>
      <c r="F31">
        <v>-965769000</v>
      </c>
      <c r="G31">
        <v>-281098000</v>
      </c>
      <c r="H31">
        <v>-1873807000</v>
      </c>
    </row>
    <row r="32" spans="1:8" x14ac:dyDescent="0.25">
      <c r="A32" t="s">
        <v>161</v>
      </c>
    </row>
    <row r="33" spans="1:8" x14ac:dyDescent="0.25">
      <c r="A33" t="s">
        <v>162</v>
      </c>
      <c r="B33">
        <v>-4203465362.4704328</v>
      </c>
      <c r="C33">
        <v>-7651147338.6824617</v>
      </c>
      <c r="D33">
        <v>-14374687385.639297</v>
      </c>
      <c r="E33">
        <v>-480832000</v>
      </c>
      <c r="F33">
        <v>916762000</v>
      </c>
      <c r="G33">
        <v>665835000</v>
      </c>
      <c r="H33">
        <v>-2040470000</v>
      </c>
    </row>
    <row r="34" spans="1:8" x14ac:dyDescent="0.25">
      <c r="A34" t="s">
        <v>163</v>
      </c>
      <c r="E34">
        <v>0</v>
      </c>
    </row>
    <row r="35" spans="1:8" x14ac:dyDescent="0.25">
      <c r="A35" t="s">
        <v>164</v>
      </c>
    </row>
    <row r="36" spans="1:8" x14ac:dyDescent="0.25">
      <c r="A36" t="s">
        <v>165</v>
      </c>
    </row>
    <row r="37" spans="1:8" x14ac:dyDescent="0.25">
      <c r="A37" t="s">
        <v>166</v>
      </c>
      <c r="B37">
        <v>108288575.07217225</v>
      </c>
      <c r="C37">
        <v>-3479293610.9292064</v>
      </c>
      <c r="D37">
        <v>-3727751945.2559457</v>
      </c>
      <c r="E37">
        <v>-277912000</v>
      </c>
      <c r="F37">
        <v>-37586000</v>
      </c>
      <c r="G37">
        <v>16004000</v>
      </c>
      <c r="H37">
        <v>-46202000</v>
      </c>
    </row>
    <row r="38" spans="1:8" x14ac:dyDescent="0.25">
      <c r="A38" t="s">
        <v>167</v>
      </c>
    </row>
    <row r="39" spans="1:8" x14ac:dyDescent="0.25">
      <c r="A39" t="s">
        <v>168</v>
      </c>
    </row>
    <row r="40" spans="1:8" x14ac:dyDescent="0.25">
      <c r="A40" t="s">
        <v>169</v>
      </c>
      <c r="B40">
        <v>4127190947.1755047</v>
      </c>
      <c r="C40">
        <v>15922402616.855711</v>
      </c>
      <c r="D40">
        <v>7889484407.0066366</v>
      </c>
      <c r="E40">
        <v>2063627000</v>
      </c>
      <c r="F40">
        <v>-674626000</v>
      </c>
      <c r="G40">
        <v>143490000</v>
      </c>
      <c r="H40">
        <v>973037000</v>
      </c>
    </row>
    <row r="41" spans="1:8" x14ac:dyDescent="0.25">
      <c r="A41" t="s">
        <v>170</v>
      </c>
    </row>
    <row r="42" spans="1:8" x14ac:dyDescent="0.25">
      <c r="A42" t="s">
        <v>171</v>
      </c>
    </row>
    <row r="43" spans="1:8" x14ac:dyDescent="0.25">
      <c r="A43" t="s">
        <v>172</v>
      </c>
    </row>
    <row r="44" spans="1:8" x14ac:dyDescent="0.25">
      <c r="A44" t="s">
        <v>173</v>
      </c>
      <c r="B44">
        <v>4552172238.6358986</v>
      </c>
      <c r="C44">
        <v>6979492856.7171412</v>
      </c>
      <c r="D44">
        <v>9706098535.5763741</v>
      </c>
      <c r="E44">
        <v>944322000</v>
      </c>
      <c r="F44">
        <v>393160000</v>
      </c>
      <c r="G44">
        <v>-377271000</v>
      </c>
      <c r="H44">
        <v>413453000</v>
      </c>
    </row>
    <row r="45" spans="1:8" x14ac:dyDescent="0.25">
      <c r="A45" t="s">
        <v>174</v>
      </c>
    </row>
    <row r="46" spans="1:8" x14ac:dyDescent="0.25">
      <c r="A46" t="s">
        <v>175</v>
      </c>
    </row>
    <row r="47" spans="1:8" x14ac:dyDescent="0.25">
      <c r="A47" t="s">
        <v>176</v>
      </c>
    </row>
    <row r="48" spans="1:8" x14ac:dyDescent="0.25">
      <c r="A48" t="s">
        <v>177</v>
      </c>
    </row>
    <row r="49" spans="1:8" x14ac:dyDescent="0.25">
      <c r="A49" t="s">
        <v>178</v>
      </c>
      <c r="B49">
        <v>4485519922.3855028</v>
      </c>
      <c r="C49">
        <v>-3489647255.5176845</v>
      </c>
      <c r="D49">
        <v>4520884743.2585049</v>
      </c>
      <c r="E49">
        <v>1848852000</v>
      </c>
      <c r="F49">
        <v>1931558000</v>
      </c>
      <c r="G49">
        <v>2288558000</v>
      </c>
      <c r="H49">
        <v>568787000</v>
      </c>
    </row>
    <row r="50" spans="1:8" x14ac:dyDescent="0.25">
      <c r="A50" t="s">
        <v>179</v>
      </c>
    </row>
    <row r="51" spans="1:8" x14ac:dyDescent="0.25">
      <c r="A51" t="s">
        <v>180</v>
      </c>
    </row>
    <row r="52" spans="1:8" x14ac:dyDescent="0.25">
      <c r="A52" t="s">
        <v>181</v>
      </c>
    </row>
    <row r="53" spans="1:8" x14ac:dyDescent="0.25">
      <c r="A53" t="s">
        <v>182</v>
      </c>
      <c r="B53">
        <v>766191867.59419644</v>
      </c>
      <c r="C53">
        <v>-1100341337.4569294</v>
      </c>
      <c r="D53">
        <v>2849481626.1603336</v>
      </c>
      <c r="E53">
        <v>0</v>
      </c>
    </row>
    <row r="54" spans="1:8" x14ac:dyDescent="0.25">
      <c r="A54" t="s">
        <v>183</v>
      </c>
      <c r="B54">
        <v>-1302035561.0325754</v>
      </c>
      <c r="C54">
        <v>-5304141554.1077652</v>
      </c>
      <c r="D54">
        <v>-1993059581.7046537</v>
      </c>
      <c r="E54">
        <v>-1257523000</v>
      </c>
      <c r="F54">
        <v>-444598000</v>
      </c>
      <c r="G54">
        <v>-456277000</v>
      </c>
      <c r="H54">
        <v>-34608000</v>
      </c>
    </row>
    <row r="55" spans="1:8" x14ac:dyDescent="0.25">
      <c r="A55" t="s">
        <v>184</v>
      </c>
    </row>
    <row r="56" spans="1:8" x14ac:dyDescent="0.25">
      <c r="A56" t="s">
        <v>185</v>
      </c>
    </row>
    <row r="57" spans="1:8" x14ac:dyDescent="0.25">
      <c r="A57" t="s">
        <v>186</v>
      </c>
    </row>
    <row r="58" spans="1:8" x14ac:dyDescent="0.25">
      <c r="A58" t="s">
        <v>187</v>
      </c>
    </row>
    <row r="59" spans="1:8" x14ac:dyDescent="0.25">
      <c r="A59" t="s">
        <v>188</v>
      </c>
    </row>
    <row r="60" spans="1:8" x14ac:dyDescent="0.25">
      <c r="A60" t="s">
        <v>189</v>
      </c>
    </row>
    <row r="61" spans="1:8" x14ac:dyDescent="0.25">
      <c r="A61" t="s">
        <v>190</v>
      </c>
    </row>
    <row r="62" spans="1:8" x14ac:dyDescent="0.25">
      <c r="A62" t="s">
        <v>191</v>
      </c>
      <c r="B62">
        <v>-1477584323.5328081</v>
      </c>
      <c r="C62">
        <v>-1086362633.8492484</v>
      </c>
      <c r="D62">
        <v>-328394560.10067874</v>
      </c>
      <c r="E62">
        <v>-64265000</v>
      </c>
      <c r="F62">
        <v>-48413000</v>
      </c>
      <c r="G62">
        <v>-36184000</v>
      </c>
      <c r="H62">
        <v>-37699000</v>
      </c>
    </row>
    <row r="63" spans="1:8" x14ac:dyDescent="0.25">
      <c r="A63" t="s">
        <v>192</v>
      </c>
      <c r="G63">
        <v>-107296000</v>
      </c>
      <c r="H63">
        <v>0</v>
      </c>
    </row>
    <row r="64" spans="1:8" x14ac:dyDescent="0.25">
      <c r="A64" t="s">
        <v>183</v>
      </c>
      <c r="B64">
        <v>-1302035561.0325754</v>
      </c>
      <c r="C64">
        <v>-5304141554.1077652</v>
      </c>
      <c r="D64">
        <v>-1993059581.7046537</v>
      </c>
      <c r="E64">
        <v>-1257523000</v>
      </c>
      <c r="F64">
        <v>-444598000</v>
      </c>
      <c r="G64">
        <v>-456277000</v>
      </c>
      <c r="H64">
        <v>-34608000</v>
      </c>
    </row>
    <row r="65" spans="1:8" x14ac:dyDescent="0.25">
      <c r="A65" t="s">
        <v>193</v>
      </c>
      <c r="B65">
        <v>26256260473.468552</v>
      </c>
      <c r="C65">
        <v>21879578660.367661</v>
      </c>
      <c r="D65">
        <v>27608343995.76741</v>
      </c>
      <c r="E65">
        <v>4530347000</v>
      </c>
      <c r="F65">
        <v>2431874000</v>
      </c>
      <c r="G65">
        <v>2023333000</v>
      </c>
      <c r="H65">
        <v>1590110000</v>
      </c>
    </row>
    <row r="66" spans="1:8" x14ac:dyDescent="0.25">
      <c r="A66" t="s">
        <v>194</v>
      </c>
    </row>
    <row r="68" spans="1:8" x14ac:dyDescent="0.25">
      <c r="A68" t="s">
        <v>195</v>
      </c>
      <c r="B68">
        <v>-18724140378.41724</v>
      </c>
      <c r="C68">
        <v>-24415409533.988937</v>
      </c>
      <c r="D68">
        <v>-19073740849.955364</v>
      </c>
      <c r="E68">
        <v>-3265918000</v>
      </c>
      <c r="F68">
        <v>-2227778000</v>
      </c>
      <c r="G68">
        <v>-1498919000</v>
      </c>
      <c r="H68">
        <v>-1505968000</v>
      </c>
    </row>
    <row r="69" spans="1:8" x14ac:dyDescent="0.25">
      <c r="A69" t="s">
        <v>196</v>
      </c>
    </row>
    <row r="70" spans="1:8" x14ac:dyDescent="0.25">
      <c r="A70" t="s">
        <v>197</v>
      </c>
    </row>
    <row r="71" spans="1:8" x14ac:dyDescent="0.25">
      <c r="A71" t="s">
        <v>198</v>
      </c>
    </row>
    <row r="72" spans="1:8" x14ac:dyDescent="0.25">
      <c r="A72" t="s">
        <v>199</v>
      </c>
    </row>
    <row r="73" spans="1:8" x14ac:dyDescent="0.25">
      <c r="A73" t="s">
        <v>200</v>
      </c>
    </row>
    <row r="74" spans="1:8" x14ac:dyDescent="0.25">
      <c r="A74" t="s">
        <v>201</v>
      </c>
    </row>
    <row r="75" spans="1:8" x14ac:dyDescent="0.25">
      <c r="A75" t="s">
        <v>202</v>
      </c>
    </row>
    <row r="76" spans="1:8" x14ac:dyDescent="0.25">
      <c r="A76" t="s">
        <v>189</v>
      </c>
      <c r="E76">
        <v>126108000</v>
      </c>
      <c r="F76">
        <v>-121455000</v>
      </c>
    </row>
    <row r="77" spans="1:8" x14ac:dyDescent="0.25">
      <c r="A77" t="s">
        <v>188</v>
      </c>
    </row>
    <row r="78" spans="1:8" x14ac:dyDescent="0.25">
      <c r="A78" t="s">
        <v>203</v>
      </c>
    </row>
    <row r="79" spans="1:8" x14ac:dyDescent="0.25">
      <c r="A79" t="s">
        <v>204</v>
      </c>
      <c r="B79">
        <v>-2377607023.054143</v>
      </c>
      <c r="C79">
        <v>-3544619344.5903411</v>
      </c>
      <c r="D79">
        <v>-1883654809.6892512</v>
      </c>
      <c r="E79">
        <v>-753880000</v>
      </c>
      <c r="F79">
        <v>-310179000</v>
      </c>
      <c r="G79">
        <v>-251889000</v>
      </c>
      <c r="H79">
        <v>-278326000</v>
      </c>
    </row>
    <row r="80" spans="1:8" x14ac:dyDescent="0.25">
      <c r="A80" t="s">
        <v>205</v>
      </c>
    </row>
    <row r="81" spans="1:8" x14ac:dyDescent="0.25">
      <c r="A81" t="s">
        <v>206</v>
      </c>
    </row>
    <row r="82" spans="1:8" x14ac:dyDescent="0.25">
      <c r="A82" t="s">
        <v>207</v>
      </c>
    </row>
    <row r="83" spans="1:8" x14ac:dyDescent="0.25">
      <c r="A83" t="s">
        <v>208</v>
      </c>
    </row>
    <row r="84" spans="1:8" x14ac:dyDescent="0.25">
      <c r="A84" t="s">
        <v>209</v>
      </c>
    </row>
    <row r="85" spans="1:8" x14ac:dyDescent="0.25">
      <c r="A85" t="s">
        <v>210</v>
      </c>
    </row>
    <row r="86" spans="1:8" x14ac:dyDescent="0.25">
      <c r="A86" t="s">
        <v>211</v>
      </c>
    </row>
    <row r="87" spans="1:8" x14ac:dyDescent="0.25">
      <c r="A87" t="s">
        <v>212</v>
      </c>
    </row>
    <row r="88" spans="1:8" x14ac:dyDescent="0.25">
      <c r="A88" t="s">
        <v>213</v>
      </c>
    </row>
    <row r="89" spans="1:8" x14ac:dyDescent="0.25">
      <c r="A89" t="s">
        <v>214</v>
      </c>
    </row>
    <row r="90" spans="1:8" x14ac:dyDescent="0.25">
      <c r="A90" t="s">
        <v>215</v>
      </c>
    </row>
    <row r="91" spans="1:8" x14ac:dyDescent="0.25">
      <c r="A91" t="s">
        <v>216</v>
      </c>
    </row>
    <row r="92" spans="1:8" x14ac:dyDescent="0.25">
      <c r="A92" t="s">
        <v>217</v>
      </c>
    </row>
    <row r="93" spans="1:8" x14ac:dyDescent="0.25">
      <c r="A93" t="s">
        <v>180</v>
      </c>
    </row>
    <row r="94" spans="1:8" x14ac:dyDescent="0.25">
      <c r="A94" t="s">
        <v>181</v>
      </c>
    </row>
    <row r="95" spans="1:8" x14ac:dyDescent="0.25">
      <c r="A95" t="s">
        <v>182</v>
      </c>
      <c r="B95">
        <v>3091812487.4559979</v>
      </c>
      <c r="C95">
        <v>4002810703.6151314</v>
      </c>
      <c r="D95">
        <v>804548816.29360318</v>
      </c>
      <c r="E95">
        <v>111545000</v>
      </c>
      <c r="F95">
        <v>49097000</v>
      </c>
      <c r="G95">
        <v>122406000</v>
      </c>
      <c r="H95">
        <v>96087000</v>
      </c>
    </row>
    <row r="96" spans="1:8" x14ac:dyDescent="0.25">
      <c r="A96" t="s">
        <v>184</v>
      </c>
    </row>
    <row r="97" spans="1:8" x14ac:dyDescent="0.25">
      <c r="A97" t="s">
        <v>185</v>
      </c>
    </row>
    <row r="98" spans="1:8" x14ac:dyDescent="0.25">
      <c r="A98" t="s">
        <v>183</v>
      </c>
    </row>
    <row r="99" spans="1:8" x14ac:dyDescent="0.25">
      <c r="A99" t="s">
        <v>193</v>
      </c>
      <c r="B99">
        <v>-19438345842.819096</v>
      </c>
      <c r="C99">
        <v>-24873600893.013725</v>
      </c>
      <c r="D99">
        <v>-17994634856.559711</v>
      </c>
      <c r="E99">
        <v>-2749691000</v>
      </c>
      <c r="F99">
        <v>-1845241000</v>
      </c>
      <c r="G99">
        <v>-1369436000</v>
      </c>
      <c r="H99">
        <v>-1323729000</v>
      </c>
    </row>
    <row r="100" spans="1:8" x14ac:dyDescent="0.25">
      <c r="A100" t="s">
        <v>194</v>
      </c>
    </row>
    <row r="102" spans="1:8" x14ac:dyDescent="0.25">
      <c r="A102" t="s">
        <v>218</v>
      </c>
      <c r="B102">
        <v>-4186124116.1870708</v>
      </c>
      <c r="C102">
        <v>6997650820.5136805</v>
      </c>
      <c r="D102">
        <v>8511274174.6872616</v>
      </c>
      <c r="E102">
        <v>-1968072000</v>
      </c>
      <c r="F102">
        <v>-1523858000</v>
      </c>
      <c r="G102">
        <v>-2305781000</v>
      </c>
      <c r="H102">
        <v>-191020000</v>
      </c>
    </row>
    <row r="103" spans="1:8" x14ac:dyDescent="0.25">
      <c r="A103" t="s">
        <v>219</v>
      </c>
    </row>
    <row r="104" spans="1:8" x14ac:dyDescent="0.25">
      <c r="A104" t="s">
        <v>220</v>
      </c>
    </row>
    <row r="105" spans="1:8" x14ac:dyDescent="0.25">
      <c r="A105" t="s">
        <v>221</v>
      </c>
    </row>
    <row r="106" spans="1:8" x14ac:dyDescent="0.25">
      <c r="A106" t="s">
        <v>222</v>
      </c>
    </row>
    <row r="107" spans="1:8" x14ac:dyDescent="0.25">
      <c r="A107" t="s">
        <v>223</v>
      </c>
    </row>
    <row r="108" spans="1:8" x14ac:dyDescent="0.25">
      <c r="A108" t="s">
        <v>224</v>
      </c>
    </row>
    <row r="109" spans="1:8" x14ac:dyDescent="0.25">
      <c r="A109" t="s">
        <v>225</v>
      </c>
    </row>
    <row r="110" spans="1:8" x14ac:dyDescent="0.25">
      <c r="A110" t="s">
        <v>226</v>
      </c>
      <c r="B110">
        <v>51249482480.419434</v>
      </c>
      <c r="C110">
        <v>61216043803.527596</v>
      </c>
      <c r="D110">
        <v>120649250186.83107</v>
      </c>
      <c r="E110">
        <v>16479807000</v>
      </c>
      <c r="F110">
        <v>14075458000</v>
      </c>
      <c r="G110">
        <v>21517121000</v>
      </c>
      <c r="H110">
        <v>37998133000</v>
      </c>
    </row>
    <row r="111" spans="1:8" x14ac:dyDescent="0.25">
      <c r="A111" t="s">
        <v>227</v>
      </c>
      <c r="B111">
        <v>-25222700960.324821</v>
      </c>
      <c r="C111">
        <v>-35141206624.957626</v>
      </c>
      <c r="D111">
        <v>-94112406559.170242</v>
      </c>
      <c r="E111">
        <v>-15608222000</v>
      </c>
      <c r="F111">
        <v>-13519861000</v>
      </c>
      <c r="G111">
        <v>-21554598000</v>
      </c>
      <c r="H111">
        <v>-36763095000</v>
      </c>
    </row>
    <row r="112" spans="1:8" x14ac:dyDescent="0.25">
      <c r="A112" t="s">
        <v>228</v>
      </c>
    </row>
    <row r="113" spans="1:8" x14ac:dyDescent="0.25">
      <c r="A113" t="s">
        <v>229</v>
      </c>
    </row>
    <row r="114" spans="1:8" x14ac:dyDescent="0.25">
      <c r="A114" t="s">
        <v>230</v>
      </c>
      <c r="B114">
        <v>-817801413.99117172</v>
      </c>
      <c r="C114">
        <v>-775239930.90089595</v>
      </c>
      <c r="D114">
        <v>-685319901.04766095</v>
      </c>
      <c r="E114">
        <v>-148644000</v>
      </c>
      <c r="F114">
        <v>-110433000</v>
      </c>
      <c r="G114">
        <v>-87791000</v>
      </c>
      <c r="H114">
        <v>0</v>
      </c>
    </row>
    <row r="115" spans="1:8" x14ac:dyDescent="0.25">
      <c r="A115" t="s">
        <v>215</v>
      </c>
    </row>
    <row r="116" spans="1:8" x14ac:dyDescent="0.25">
      <c r="A116" t="s">
        <v>216</v>
      </c>
    </row>
    <row r="117" spans="1:8" x14ac:dyDescent="0.25">
      <c r="A117" t="s">
        <v>217</v>
      </c>
    </row>
    <row r="118" spans="1:8" x14ac:dyDescent="0.25">
      <c r="A118" t="s">
        <v>179</v>
      </c>
      <c r="B118">
        <v>-4675462747.685832</v>
      </c>
      <c r="C118">
        <v>-6700846342.3106289</v>
      </c>
      <c r="D118">
        <v>-5437321319.7571239</v>
      </c>
      <c r="E118">
        <v>-1133826000</v>
      </c>
      <c r="F118">
        <v>-708641000</v>
      </c>
      <c r="G118">
        <v>-472427000</v>
      </c>
      <c r="H118">
        <v>-354321000</v>
      </c>
    </row>
    <row r="119" spans="1:8" x14ac:dyDescent="0.25">
      <c r="A119" t="s">
        <v>181</v>
      </c>
      <c r="B119">
        <v>-24719641474.604683</v>
      </c>
      <c r="C119">
        <v>-11601100084.844759</v>
      </c>
      <c r="D119">
        <v>-11902928232.168787</v>
      </c>
      <c r="E119">
        <v>-1557187000</v>
      </c>
      <c r="F119">
        <v>-1260381000</v>
      </c>
      <c r="G119">
        <v>-1708086000</v>
      </c>
      <c r="H119">
        <v>-1143096000</v>
      </c>
    </row>
    <row r="120" spans="1:8" x14ac:dyDescent="0.25">
      <c r="A120" t="s">
        <v>182</v>
      </c>
      <c r="E120">
        <v>0</v>
      </c>
    </row>
    <row r="121" spans="1:8" x14ac:dyDescent="0.25">
      <c r="A121" t="s">
        <v>184</v>
      </c>
    </row>
    <row r="122" spans="1:8" x14ac:dyDescent="0.25">
      <c r="A122" t="s">
        <v>185</v>
      </c>
    </row>
    <row r="123" spans="1:8" x14ac:dyDescent="0.25">
      <c r="A123" t="s">
        <v>183</v>
      </c>
    </row>
    <row r="124" spans="1:8" x14ac:dyDescent="0.25">
      <c r="A124" t="s">
        <v>193</v>
      </c>
      <c r="H124">
        <v>71359000</v>
      </c>
    </row>
    <row r="125" spans="1:8" x14ac:dyDescent="0.25">
      <c r="A125" t="s">
        <v>194</v>
      </c>
    </row>
    <row r="126" spans="1:8" x14ac:dyDescent="0.25">
      <c r="A126" t="s">
        <v>231</v>
      </c>
      <c r="B126">
        <v>5818087884.2785568</v>
      </c>
      <c r="C126">
        <v>-6518672834.0392246</v>
      </c>
      <c r="D126">
        <v>22094789548.112808</v>
      </c>
      <c r="E126">
        <v>-176579000</v>
      </c>
      <c r="F126">
        <v>118785000</v>
      </c>
      <c r="G126">
        <v>-92566000</v>
      </c>
      <c r="H126">
        <v>389602000</v>
      </c>
    </row>
    <row r="127" spans="1:8" x14ac:dyDescent="0.25">
      <c r="A127" t="s">
        <v>232</v>
      </c>
      <c r="D127">
        <v>-738443045.92391014</v>
      </c>
    </row>
    <row r="128" spans="1:8" x14ac:dyDescent="0.25">
      <c r="A128" t="s">
        <v>233</v>
      </c>
      <c r="B128">
        <v>5818087884.2785568</v>
      </c>
      <c r="C128">
        <v>-6518672834.0392246</v>
      </c>
      <c r="D128">
        <v>21356346502.1889</v>
      </c>
      <c r="E128">
        <v>-176579000</v>
      </c>
      <c r="F128">
        <v>118785000</v>
      </c>
      <c r="G128">
        <v>-92566000</v>
      </c>
      <c r="H128">
        <v>389602000</v>
      </c>
    </row>
    <row r="129" spans="1:8" x14ac:dyDescent="0.25">
      <c r="A129" t="s">
        <v>234</v>
      </c>
      <c r="B129">
        <v>7582454395.3884268</v>
      </c>
      <c r="C129">
        <v>23234838534.994694</v>
      </c>
      <c r="D129">
        <v>1878491744.0168228</v>
      </c>
      <c r="E129">
        <v>588571000</v>
      </c>
      <c r="F129">
        <v>469786000</v>
      </c>
      <c r="G129">
        <v>562352000</v>
      </c>
      <c r="H129">
        <v>172750000</v>
      </c>
    </row>
    <row r="130" spans="1:8" x14ac:dyDescent="0.25">
      <c r="A130" t="s">
        <v>235</v>
      </c>
      <c r="B130">
        <v>11069867345.13792</v>
      </c>
      <c r="C130">
        <v>7582454395.3884268</v>
      </c>
      <c r="D130">
        <v>23234838246.205723</v>
      </c>
      <c r="E130">
        <v>411992000</v>
      </c>
      <c r="F130">
        <v>588571000</v>
      </c>
      <c r="G130">
        <v>469786000</v>
      </c>
      <c r="H130">
        <v>562352000</v>
      </c>
    </row>
  </sheetData>
  <pageMargins left="0.7" right="0.7" top="0.75" bottom="0.75" header="0.3" footer="0.3"/>
  <ignoredErrors>
    <ignoredError sqref="A1:A130 B1:B130 C1:C130 D1:D130 E1:E130 F1:F130 G1:G130 H1:H13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151D-3180-44ED-B704-565A4AAC3BE0}">
  <dimension ref="A1:I17"/>
  <sheetViews>
    <sheetView workbookViewId="0">
      <selection activeCell="B26" sqref="B26"/>
    </sheetView>
  </sheetViews>
  <sheetFormatPr defaultRowHeight="15.75" x14ac:dyDescent="0.25"/>
  <cols>
    <col min="2" max="2" width="44.25" bestFit="1" customWidth="1"/>
  </cols>
  <sheetData>
    <row r="1" spans="1:9" x14ac:dyDescent="0.25">
      <c r="A1" s="1" t="s">
        <v>236</v>
      </c>
      <c r="B1" s="1"/>
      <c r="C1">
        <v>2024</v>
      </c>
      <c r="D1">
        <v>2023</v>
      </c>
      <c r="E1">
        <v>2022</v>
      </c>
      <c r="F1">
        <v>2021</v>
      </c>
      <c r="G1">
        <v>2020</v>
      </c>
      <c r="H1">
        <v>2019</v>
      </c>
      <c r="I1">
        <v>2018</v>
      </c>
    </row>
    <row r="2" spans="1:9" x14ac:dyDescent="0.25">
      <c r="B2" t="s">
        <v>237</v>
      </c>
    </row>
    <row r="3" spans="1:9" x14ac:dyDescent="0.25">
      <c r="B3" t="s">
        <v>238</v>
      </c>
    </row>
    <row r="4" spans="1:9" x14ac:dyDescent="0.25">
      <c r="B4" t="s">
        <v>239</v>
      </c>
    </row>
    <row r="5" spans="1:9" x14ac:dyDescent="0.25">
      <c r="A5" s="1" t="s">
        <v>240</v>
      </c>
      <c r="B5" s="1"/>
    </row>
    <row r="6" spans="1:9" x14ac:dyDescent="0.25">
      <c r="A6" s="2"/>
      <c r="B6" t="s">
        <v>241</v>
      </c>
    </row>
    <row r="7" spans="1:9" x14ac:dyDescent="0.25">
      <c r="B7" t="s">
        <v>252</v>
      </c>
    </row>
    <row r="8" spans="1:9" x14ac:dyDescent="0.25">
      <c r="B8" t="s">
        <v>242</v>
      </c>
    </row>
    <row r="9" spans="1:9" x14ac:dyDescent="0.25">
      <c r="B9" t="s">
        <v>243</v>
      </c>
    </row>
    <row r="10" spans="1:9" x14ac:dyDescent="0.25">
      <c r="A10" s="1" t="s">
        <v>244</v>
      </c>
      <c r="B10" s="1"/>
    </row>
    <row r="11" spans="1:9" x14ac:dyDescent="0.25">
      <c r="B11" t="s">
        <v>245</v>
      </c>
    </row>
    <row r="12" spans="1:9" x14ac:dyDescent="0.25">
      <c r="B12" t="s">
        <v>246</v>
      </c>
    </row>
    <row r="13" spans="1:9" x14ac:dyDescent="0.25">
      <c r="B13" t="s">
        <v>247</v>
      </c>
    </row>
    <row r="14" spans="1:9" x14ac:dyDescent="0.25">
      <c r="B14" t="s">
        <v>248</v>
      </c>
    </row>
    <row r="15" spans="1:9" x14ac:dyDescent="0.25">
      <c r="A15" s="1" t="s">
        <v>249</v>
      </c>
      <c r="B15" s="1"/>
    </row>
    <row r="16" spans="1:9" x14ac:dyDescent="0.25">
      <c r="B16" t="s">
        <v>250</v>
      </c>
    </row>
    <row r="17" spans="2:2" x14ac:dyDescent="0.25">
      <c r="B17" t="s">
        <v>251</v>
      </c>
    </row>
  </sheetData>
  <mergeCells count="4">
    <mergeCell ref="A1:B1"/>
    <mergeCell ref="A5:B5"/>
    <mergeCell ref="A10:B10"/>
    <mergeCell ref="A15:B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A65B-469A-4F90-971A-2E7ABB6397C2}">
  <dimension ref="A1:I17"/>
  <sheetViews>
    <sheetView tabSelected="1" workbookViewId="0">
      <selection sqref="A1:I17"/>
    </sheetView>
  </sheetViews>
  <sheetFormatPr defaultRowHeight="15.75" x14ac:dyDescent="0.25"/>
  <cols>
    <col min="2" max="2" width="44.25" bestFit="1" customWidth="1"/>
  </cols>
  <sheetData>
    <row r="1" spans="1:9" x14ac:dyDescent="0.25">
      <c r="A1" s="1" t="s">
        <v>236</v>
      </c>
      <c r="B1" s="1"/>
      <c r="C1">
        <v>2024</v>
      </c>
      <c r="D1">
        <v>2023</v>
      </c>
      <c r="E1">
        <v>2022</v>
      </c>
      <c r="F1">
        <v>2021</v>
      </c>
      <c r="G1">
        <v>2020</v>
      </c>
      <c r="H1">
        <v>2019</v>
      </c>
      <c r="I1">
        <v>2018</v>
      </c>
    </row>
    <row r="2" spans="1:9" x14ac:dyDescent="0.25">
      <c r="B2" t="s">
        <v>237</v>
      </c>
      <c r="C2">
        <f>Bilanço!B24/Bilanço!B66</f>
        <v>0.76043720116174363</v>
      </c>
      <c r="D2">
        <f>Bilanço!C24/Bilanço!C66</f>
        <v>0.84755433237040834</v>
      </c>
      <c r="E2">
        <f>Bilanço!D24/Bilanço!D66</f>
        <v>0.71445179071790976</v>
      </c>
      <c r="F2">
        <f>Bilanço!E24/Bilanço!E66</f>
        <v>0.89753728437016533</v>
      </c>
      <c r="G2">
        <f>Bilanço!F24/Bilanço!F66</f>
        <v>0.82688133249513429</v>
      </c>
      <c r="H2">
        <f>Bilanço!G24/Bilanço!G66</f>
        <v>0.62609539351326704</v>
      </c>
      <c r="I2">
        <f>Bilanço!H24/Bilanço!H66</f>
        <v>0.83745891096387903</v>
      </c>
    </row>
    <row r="3" spans="1:9" x14ac:dyDescent="0.25">
      <c r="B3" t="s">
        <v>238</v>
      </c>
      <c r="C3">
        <f>(Bilanço!B24-Bilanço!B14)/Bilanço!B66</f>
        <v>0.7034107702258805</v>
      </c>
      <c r="D3">
        <f>(Bilanço!C24-Bilanço!C14)/Bilanço!C66</f>
        <v>0.7653404220819835</v>
      </c>
      <c r="E3">
        <f>(Bilanço!D24-Bilanço!D14)/Bilanço!D66</f>
        <v>0.65426633189675976</v>
      </c>
      <c r="F3">
        <f>(Bilanço!E24-Bilanço!E14)/Bilanço!E66</f>
        <v>0.86615132765858593</v>
      </c>
      <c r="G3">
        <f>(Bilanço!F24-Bilanço!F14)/Bilanço!F66</f>
        <v>0.80642440944976901</v>
      </c>
      <c r="H3">
        <f>(Bilanço!G24-Bilanço!G14)/Bilanço!G66</f>
        <v>0.61180656210085982</v>
      </c>
      <c r="I3">
        <f>(Bilanço!H24-Bilanço!H14)/Bilanço!H66</f>
        <v>0.81635823179058131</v>
      </c>
    </row>
    <row r="4" spans="1:9" x14ac:dyDescent="0.25">
      <c r="B4" t="s">
        <v>239</v>
      </c>
      <c r="C4">
        <f>Bilanço!B3/Bilanço!B66</f>
        <v>0.14039689525283144</v>
      </c>
      <c r="D4">
        <f>Bilanço!C3/Bilanço!C66</f>
        <v>9.3768130232454519E-2</v>
      </c>
      <c r="E4">
        <f>Bilanço!D3/Bilanço!D66</f>
        <v>0.26782108408876493</v>
      </c>
      <c r="F4">
        <f>Bilanço!E3/Bilanço!E66</f>
        <v>2.889878886471569E-2</v>
      </c>
      <c r="G4">
        <f>Bilanço!F3/Bilanço!F66</f>
        <v>7.1018182564092661E-2</v>
      </c>
      <c r="H4">
        <f>Bilanço!G3/Bilanço!G66</f>
        <v>5.0871847960327871E-2</v>
      </c>
      <c r="I4">
        <f>Bilanço!H3/Bilanço!H66</f>
        <v>8.0199580513546462E-2</v>
      </c>
    </row>
    <row r="5" spans="1:9" x14ac:dyDescent="0.25">
      <c r="A5" s="1" t="s">
        <v>240</v>
      </c>
      <c r="B5" s="1"/>
    </row>
    <row r="6" spans="1:9" x14ac:dyDescent="0.25">
      <c r="A6" s="2"/>
      <c r="B6" t="s">
        <v>241</v>
      </c>
      <c r="C6">
        <f>'Gelir Tablosu (Dönemsel)'!B3/Bilanço!B7</f>
        <v>9.3185054530210945</v>
      </c>
      <c r="D6">
        <f>'Gelir Tablosu (Dönemsel)'!C3/Bilanço!C7</f>
        <v>10.858428291172689</v>
      </c>
      <c r="E6">
        <f>'Gelir Tablosu (Dönemsel)'!D3/Bilanço!D7</f>
        <v>17.4264672395377</v>
      </c>
      <c r="F6">
        <f>'Gelir Tablosu (Dönemsel)'!E3/Bilanço!E7</f>
        <v>5.9205965398035643</v>
      </c>
      <c r="G6">
        <f>'Gelir Tablosu (Dönemsel)'!F3/Bilanço!F7</f>
        <v>7.3911877969934112</v>
      </c>
      <c r="H6">
        <f>'Gelir Tablosu (Dönemsel)'!G3/Bilanço!G7</f>
        <v>6.4639893269711628</v>
      </c>
      <c r="I6">
        <f>'Gelir Tablosu (Dönemsel)'!H3/Bilanço!H7</f>
        <v>5.2234496236037637</v>
      </c>
    </row>
    <row r="7" spans="1:9" x14ac:dyDescent="0.25">
      <c r="B7" t="s">
        <v>252</v>
      </c>
      <c r="C7">
        <f>365/C6</f>
        <v>39.16937129458519</v>
      </c>
      <c r="D7">
        <f t="shared" ref="D7:I7" si="0">365/D6</f>
        <v>33.61444126280459</v>
      </c>
      <c r="E7">
        <f t="shared" si="0"/>
        <v>20.945151704177704</v>
      </c>
      <c r="F7">
        <f t="shared" si="0"/>
        <v>61.649193209863633</v>
      </c>
      <c r="G7">
        <f t="shared" si="0"/>
        <v>49.383131646103593</v>
      </c>
      <c r="H7">
        <f t="shared" si="0"/>
        <v>56.466677393328617</v>
      </c>
      <c r="I7">
        <f t="shared" si="0"/>
        <v>69.87719348352384</v>
      </c>
    </row>
    <row r="8" spans="1:9" x14ac:dyDescent="0.25">
      <c r="B8" t="s">
        <v>242</v>
      </c>
      <c r="C8">
        <f>'Gelir Tablosu (Dönemsel)'!B3/Bilanço!B48</f>
        <v>1.0602622784725082</v>
      </c>
      <c r="D8">
        <f>'Gelir Tablosu (Dönemsel)'!C3/Bilanço!C48</f>
        <v>1.276829881740938</v>
      </c>
      <c r="E8">
        <f>'Gelir Tablosu (Dönemsel)'!D3/Bilanço!D48</f>
        <v>1.2948586490433278</v>
      </c>
      <c r="F8">
        <f>'Gelir Tablosu (Dönemsel)'!E3/Bilanço!E48</f>
        <v>1.0530001923491752</v>
      </c>
      <c r="G8">
        <f>'Gelir Tablosu (Dönemsel)'!F3/Bilanço!F48</f>
        <v>0.88173283586293372</v>
      </c>
      <c r="H8">
        <f>'Gelir Tablosu (Dönemsel)'!G3/Bilanço!G48</f>
        <v>0.83148981310816827</v>
      </c>
      <c r="I8">
        <f>'Gelir Tablosu (Dönemsel)'!H3/Bilanço!H48</f>
        <v>0.81206308555686524</v>
      </c>
    </row>
    <row r="9" spans="1:9" x14ac:dyDescent="0.25">
      <c r="B9" t="s">
        <v>243</v>
      </c>
      <c r="C9">
        <f>'Gelir Tablosu (Dönemsel)'!B3/Bilanço!B106</f>
        <v>2.5596942645147758</v>
      </c>
      <c r="D9">
        <f>'Gelir Tablosu (Dönemsel)'!C3/Bilanço!C106</f>
        <v>2.9193629525264955</v>
      </c>
      <c r="E9">
        <f>'Gelir Tablosu (Dönemsel)'!D3/Bilanço!D106</f>
        <v>2.7756224429190297</v>
      </c>
      <c r="F9">
        <f>'Gelir Tablosu (Dönemsel)'!E3/Bilanço!E106</f>
        <v>3.5284196743414782</v>
      </c>
      <c r="G9">
        <f>'Gelir Tablosu (Dönemsel)'!F3/Bilanço!F106</f>
        <v>3.0415591056778504</v>
      </c>
      <c r="H9">
        <f>'Gelir Tablosu (Dönemsel)'!G3/Bilanço!G106</f>
        <v>2.8463057225960688</v>
      </c>
      <c r="I9">
        <f>'Gelir Tablosu (Dönemsel)'!H3/Bilanço!H106</f>
        <v>2.9126900426502025</v>
      </c>
    </row>
    <row r="10" spans="1:9" x14ac:dyDescent="0.25">
      <c r="A10" s="1" t="s">
        <v>244</v>
      </c>
      <c r="B10" s="1"/>
    </row>
    <row r="11" spans="1:9" x14ac:dyDescent="0.25">
      <c r="B11" t="s">
        <v>245</v>
      </c>
      <c r="C11">
        <f>'Gelir Tablosu (Dönemsel)'!B43/'Gelir Tablosu (Dönemsel)'!B3*100</f>
        <v>-2.5462594785704269</v>
      </c>
      <c r="D11">
        <f>'Gelir Tablosu (Dönemsel)'!C43/'Gelir Tablosu (Dönemsel)'!C3*100</f>
        <v>2.67828880552843</v>
      </c>
      <c r="E11">
        <f>'Gelir Tablosu (Dönemsel)'!D43/'Gelir Tablosu (Dönemsel)'!D3*100</f>
        <v>12.635030235809777</v>
      </c>
      <c r="F11">
        <f>'Gelir Tablosu (Dönemsel)'!E43/'Gelir Tablosu (Dönemsel)'!E3*100</f>
        <v>6.9174552112438707</v>
      </c>
      <c r="G11">
        <f>'Gelir Tablosu (Dönemsel)'!F43/'Gelir Tablosu (Dönemsel)'!F3*100</f>
        <v>4.9991857868863017</v>
      </c>
      <c r="H11">
        <f>'Gelir Tablosu (Dönemsel)'!G43/'Gelir Tablosu (Dönemsel)'!G3*100</f>
        <v>5.31340915849594</v>
      </c>
      <c r="I11">
        <f>'Gelir Tablosu (Dönemsel)'!H43/'Gelir Tablosu (Dönemsel)'!H3*100</f>
        <v>4.0753566278389783</v>
      </c>
    </row>
    <row r="12" spans="1:9" x14ac:dyDescent="0.25">
      <c r="B12" t="s">
        <v>246</v>
      </c>
      <c r="C12">
        <f>'Gelir Tablosu (Dönemsel)'!B13/'Gelir Tablosu (Dönemsel)'!B3*100</f>
        <v>22.417529471228129</v>
      </c>
      <c r="D12">
        <f>'Gelir Tablosu (Dönemsel)'!C13/'Gelir Tablosu (Dönemsel)'!C3*100</f>
        <v>15.151059067863706</v>
      </c>
      <c r="E12">
        <f>'Gelir Tablosu (Dönemsel)'!D13/'Gelir Tablosu (Dönemsel)'!D3*100</f>
        <v>14.205717080289698</v>
      </c>
      <c r="F12">
        <f>'Gelir Tablosu (Dönemsel)'!E13/'Gelir Tablosu (Dönemsel)'!E3*100</f>
        <v>25.100758221185277</v>
      </c>
      <c r="G12">
        <f>'Gelir Tablosu (Dönemsel)'!F13/'Gelir Tablosu (Dönemsel)'!F3*100</f>
        <v>25.919563282100182</v>
      </c>
      <c r="H12">
        <f>'Gelir Tablosu (Dönemsel)'!G13/'Gelir Tablosu (Dönemsel)'!G3*100</f>
        <v>27.473642355441307</v>
      </c>
      <c r="I12">
        <f>'Gelir Tablosu (Dönemsel)'!H13/'Gelir Tablosu (Dönemsel)'!H3*100</f>
        <v>32.520800508557713</v>
      </c>
    </row>
    <row r="13" spans="1:9" x14ac:dyDescent="0.25">
      <c r="B13" t="s">
        <v>247</v>
      </c>
      <c r="C13">
        <f>'Gelir Tablosu (Dönemsel)'!B46/Bilanço!B106*100</f>
        <v>-6.5176457832631058</v>
      </c>
      <c r="D13">
        <f>'Gelir Tablosu (Dönemsel)'!C46/Bilanço!C106*100</f>
        <v>7.8188971150261386</v>
      </c>
      <c r="E13">
        <f>'Gelir Tablosu (Dönemsel)'!D46/Bilanço!D106*100</f>
        <v>35.070073489474133</v>
      </c>
      <c r="F13">
        <f>'Gelir Tablosu (Dönemsel)'!E46/Bilanço!E106*100</f>
        <v>24.407685063728863</v>
      </c>
      <c r="G13">
        <f>'Gelir Tablosu (Dönemsel)'!F46/Bilanço!F106*100</f>
        <v>15.20531905107932</v>
      </c>
      <c r="H13">
        <f>'Gelir Tablosu (Dönemsel)'!G46/Bilanço!G106*100</f>
        <v>15.123586894321358</v>
      </c>
      <c r="I13">
        <f>'Gelir Tablosu (Dönemsel)'!H46/Bilanço!H106*100</f>
        <v>11.870250670155098</v>
      </c>
    </row>
    <row r="14" spans="1:9" x14ac:dyDescent="0.25">
      <c r="B14" t="s">
        <v>248</v>
      </c>
      <c r="C14">
        <f>'Gelir Tablosu (Dönemsel)'!B46/Bilanço!B48*100</f>
        <v>-2.6997028763313011</v>
      </c>
      <c r="D14">
        <f>'Gelir Tablosu (Dönemsel)'!C46/Bilanço!C48*100</f>
        <v>3.419719178830944</v>
      </c>
      <c r="E14">
        <f>'Gelir Tablosu (Dönemsel)'!D46/Bilanço!D48*100</f>
        <v>16.360578181762246</v>
      </c>
      <c r="F14">
        <f>'Gelir Tablosu (Dönemsel)'!E46/Bilanço!E48*100</f>
        <v>7.2840816680066007</v>
      </c>
      <c r="G14">
        <f>'Gelir Tablosu (Dönemsel)'!F46/Bilanço!F48*100</f>
        <v>4.4079462608769306</v>
      </c>
      <c r="H14">
        <f>'Gelir Tablosu (Dönemsel)'!G46/Bilanço!G48*100</f>
        <v>4.4180455881650191</v>
      </c>
      <c r="I14">
        <f>'Gelir Tablosu (Dönemsel)'!H46/Bilanço!H48*100</f>
        <v>3.309446677947542</v>
      </c>
    </row>
    <row r="15" spans="1:9" x14ac:dyDescent="0.25">
      <c r="A15" s="1" t="s">
        <v>249</v>
      </c>
      <c r="B15" s="1"/>
    </row>
    <row r="16" spans="1:9" x14ac:dyDescent="0.25">
      <c r="B16" t="s">
        <v>250</v>
      </c>
      <c r="C16">
        <f>(Bilanço!B66+Bilanço!B84)/Bilanço!B48*100</f>
        <v>58.57855787032851</v>
      </c>
      <c r="D16">
        <f>(Bilanço!C66+Bilanço!C84)/Bilanço!C48*100</f>
        <v>56.263407376738307</v>
      </c>
      <c r="E16">
        <f>(Bilanço!D66+Bilanço!D84)/Bilanço!D48*100</f>
        <v>53.348891080388881</v>
      </c>
      <c r="F16">
        <f>(Bilanço!E66+Bilanço!E84)/Bilanço!E48*100</f>
        <v>70.156605802689825</v>
      </c>
      <c r="G16">
        <f>(Bilanço!F66+Bilanço!F84)/Bilanço!F48*100</f>
        <v>71.010498062754948</v>
      </c>
      <c r="H16">
        <f>(Bilanço!G66+Bilanço!G84)/Bilanço!G48*100</f>
        <v>70.787051914093752</v>
      </c>
      <c r="I16">
        <f>(Bilanço!H66+Bilanço!H84)/Bilanço!H48*100</f>
        <v>72.119824846931394</v>
      </c>
    </row>
    <row r="17" spans="2:9" x14ac:dyDescent="0.25">
      <c r="B17" t="s">
        <v>251</v>
      </c>
      <c r="C17">
        <f>Bilanço!B106/Bilanço!B107*100</f>
        <v>41.42144212967149</v>
      </c>
      <c r="D17">
        <f>Bilanço!C106/Bilanço!C107*100</f>
        <v>43.736592623261693</v>
      </c>
      <c r="E17">
        <f>Bilanço!D106/Bilanço!D107*100</f>
        <v>46.651108919611126</v>
      </c>
      <c r="F17">
        <f>Bilanço!E106/Bilanço!E107*100</f>
        <v>29.843394197310168</v>
      </c>
      <c r="G17">
        <f>Bilanço!F106/Bilanço!F107*100</f>
        <v>28.989501937245056</v>
      </c>
      <c r="H17">
        <f>Bilanço!G106/Bilanço!G107*100</f>
        <v>29.212948085906248</v>
      </c>
      <c r="I17">
        <f>Bilanço!H106/Bilanço!H107*100</f>
        <v>27.88017515306861</v>
      </c>
    </row>
  </sheetData>
  <mergeCells count="4">
    <mergeCell ref="A1:B1"/>
    <mergeCell ref="A5:B5"/>
    <mergeCell ref="A10:B10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Bilanço</vt:lpstr>
      <vt:lpstr>Gelir Tablosu (Dönemsel)</vt:lpstr>
      <vt:lpstr>Nakit Akış (Dönemsel)</vt:lpstr>
      <vt:lpstr>Oranlar</vt:lpstr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msis</cp:lastModifiedBy>
  <dcterms:modified xsi:type="dcterms:W3CDTF">2025-10-30T22:42:55Z</dcterms:modified>
</cp:coreProperties>
</file>